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R:\DocDad\HAM RADIO and FCC\Clubs-ARRL-Repeater Orgs\gotahams\Papers\"/>
    </mc:Choice>
  </mc:AlternateContent>
  <xr:revisionPtr revIDLastSave="0" documentId="13_ncr:1_{3069C092-CC1C-4AB1-849E-C2E8A2398A98}" xr6:coauthVersionLast="45" xr6:coauthVersionMax="45" xr10:uidLastSave="{00000000-0000-0000-0000-000000000000}"/>
  <bookViews>
    <workbookView xWindow="-120" yWindow="-120" windowWidth="29040" windowHeight="15990" tabRatio="819" xr2:uid="{00000000-000D-0000-FFFF-FFFF00000000}"/>
  </bookViews>
  <sheets>
    <sheet name="Calculator" sheetId="1" r:id="rId1"/>
    <sheet name="FT991A-SSB FD" sheetId="2" r:id="rId2"/>
    <sheet name="FT991A-CW-FD" sheetId="7" r:id="rId3"/>
    <sheet name="FT991A-FT8-FD" sheetId="8" r:id="rId4"/>
    <sheet name="FT991A-FT8-FD-50%" sheetId="9" r:id="rId5"/>
    <sheet name="IC7300-SSB-FD" sheetId="3" r:id="rId6"/>
    <sheet name="IC7300-CW-FD" sheetId="4" r:id="rId7"/>
    <sheet name="IC7300-FT8-FD" sheetId="5" r:id="rId8"/>
    <sheet name="IC7300-FT8-FD-50%" sheetId="6" r:id="rId9"/>
    <sheet name="FT991A-SSB-PARK" sheetId="10" r:id="rId10"/>
    <sheet name="FT991A-CW-PARK" sheetId="11" r:id="rId11"/>
    <sheet name="FT991A-FT8-PARK" sheetId="12" r:id="rId12"/>
    <sheet name="FT991A-FT8-PARK-50%" sheetId="13" r:id="rId13"/>
    <sheet name="IC7300-SSB-PARK" sheetId="14" r:id="rId14"/>
    <sheet name="IC7300-CW-PARK" sheetId="15" r:id="rId15"/>
    <sheet name="IC7300-FT8-PARK" sheetId="16" r:id="rId16"/>
    <sheet name="IC7300-FT8-PARK-50%" sheetId="17" r:id="rId17"/>
    <sheet name="ID-5100A-PARK-10%" sheetId="18" r:id="rId18"/>
  </sheets>
  <definedNames>
    <definedName name="_xlnm.Print_Area" localSheetId="0">Calculator!$A$1:$K$47</definedName>
    <definedName name="_xlnm.Print_Area" localSheetId="2">'FT991A-CW-FD'!$A$1:$K$47</definedName>
    <definedName name="_xlnm.Print_Area" localSheetId="10">'FT991A-CW-PARK'!$A$1:$K$47</definedName>
    <definedName name="_xlnm.Print_Area" localSheetId="3">'FT991A-FT8-FD'!$A$1:$K$47</definedName>
    <definedName name="_xlnm.Print_Area" localSheetId="4">'FT991A-FT8-FD-50%'!$A$1:$K$47</definedName>
    <definedName name="_xlnm.Print_Area" localSheetId="11">'FT991A-FT8-PARK'!$A$1:$K$47</definedName>
    <definedName name="_xlnm.Print_Area" localSheetId="12">'FT991A-FT8-PARK-50%'!$A$1:$K$47</definedName>
    <definedName name="_xlnm.Print_Area" localSheetId="1">'FT991A-SSB FD'!$A$1:$K$47</definedName>
    <definedName name="_xlnm.Print_Area" localSheetId="9">'FT991A-SSB-PARK'!$A$1:$K$47</definedName>
    <definedName name="_xlnm.Print_Area" localSheetId="6">'IC7300-CW-FD'!$A$1:$K$47</definedName>
    <definedName name="_xlnm.Print_Area" localSheetId="14">'IC7300-CW-PARK'!$A$1:$K$47</definedName>
    <definedName name="_xlnm.Print_Area" localSheetId="7">'IC7300-FT8-FD'!$A$1:$K$47</definedName>
    <definedName name="_xlnm.Print_Area" localSheetId="8">'IC7300-FT8-FD-50%'!$A$1:$K$47</definedName>
    <definedName name="_xlnm.Print_Area" localSheetId="15">'IC7300-FT8-PARK'!$A$1:$K$47</definedName>
    <definedName name="_xlnm.Print_Area" localSheetId="16">'IC7300-FT8-PARK-50%'!$A$1:$K$47</definedName>
    <definedName name="_xlnm.Print_Area" localSheetId="5">'IC7300-SSB-FD'!$A$1:$K$47</definedName>
    <definedName name="_xlnm.Print_Area" localSheetId="13">'IC7300-SSB-PARK'!$A$1:$K$47</definedName>
    <definedName name="_xlnm.Print_Area" localSheetId="17">'ID-5100A-PARK-10%'!$A$1:$K$47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B32" i="18"/>
  <c r="B28" i="18"/>
  <c r="B21" i="18"/>
  <c r="B15" i="18"/>
  <c r="B6" i="18"/>
  <c r="B32" i="17"/>
  <c r="B28" i="17"/>
  <c r="B29" i="17" s="1"/>
  <c r="B30" i="17" s="1"/>
  <c r="B31" i="17" s="1"/>
  <c r="B33" i="17" s="1"/>
  <c r="B34" i="17" s="1"/>
  <c r="B21" i="17"/>
  <c r="B15" i="17"/>
  <c r="B6" i="17"/>
  <c r="B32" i="16"/>
  <c r="B28" i="16"/>
  <c r="B21" i="16"/>
  <c r="B15" i="16"/>
  <c r="B6" i="16"/>
  <c r="B32" i="15"/>
  <c r="B21" i="15"/>
  <c r="B28" i="15" s="1"/>
  <c r="B15" i="15"/>
  <c r="B6" i="15"/>
  <c r="B32" i="14"/>
  <c r="B28" i="14"/>
  <c r="B29" i="14" s="1"/>
  <c r="B30" i="14" s="1"/>
  <c r="B31" i="14" s="1"/>
  <c r="B33" i="14" s="1"/>
  <c r="B34" i="14" s="1"/>
  <c r="B21" i="14"/>
  <c r="B15" i="14"/>
  <c r="B6" i="14"/>
  <c r="B32" i="13"/>
  <c r="B28" i="13"/>
  <c r="B29" i="13" s="1"/>
  <c r="B30" i="13" s="1"/>
  <c r="B31" i="13" s="1"/>
  <c r="B33" i="13" s="1"/>
  <c r="B34" i="13" s="1"/>
  <c r="B21" i="13"/>
  <c r="B15" i="13"/>
  <c r="B6" i="13"/>
  <c r="B32" i="12"/>
  <c r="B28" i="12"/>
  <c r="B21" i="12"/>
  <c r="B15" i="12"/>
  <c r="B6" i="12"/>
  <c r="B32" i="11"/>
  <c r="B21" i="11"/>
  <c r="B28" i="11" s="1"/>
  <c r="B29" i="11" s="1"/>
  <c r="B30" i="11" s="1"/>
  <c r="B31" i="11" s="1"/>
  <c r="B33" i="11" s="1"/>
  <c r="B34" i="11" s="1"/>
  <c r="B15" i="11"/>
  <c r="B6" i="11"/>
  <c r="B32" i="10"/>
  <c r="B28" i="10"/>
  <c r="B29" i="10" s="1"/>
  <c r="B30" i="10" s="1"/>
  <c r="B31" i="10" s="1"/>
  <c r="B33" i="10" s="1"/>
  <c r="B34" i="10" s="1"/>
  <c r="B21" i="10"/>
  <c r="B15" i="10"/>
  <c r="B6" i="10"/>
  <c r="B10" i="6"/>
  <c r="B10" i="5"/>
  <c r="B10" i="4"/>
  <c r="B10" i="3"/>
  <c r="B10" i="9"/>
  <c r="B10" i="8"/>
  <c r="B10" i="7"/>
  <c r="B10" i="2"/>
  <c r="B32" i="9"/>
  <c r="B28" i="9"/>
  <c r="B21" i="9"/>
  <c r="B15" i="9"/>
  <c r="B6" i="9"/>
  <c r="B29" i="9" s="1"/>
  <c r="B30" i="9" s="1"/>
  <c r="B31" i="9" s="1"/>
  <c r="B33" i="9" s="1"/>
  <c r="B34" i="9" s="1"/>
  <c r="B32" i="8"/>
  <c r="B28" i="8"/>
  <c r="B21" i="8"/>
  <c r="B15" i="8"/>
  <c r="B6" i="8"/>
  <c r="B32" i="7"/>
  <c r="B21" i="7"/>
  <c r="B28" i="7" s="1"/>
  <c r="B29" i="7" s="1"/>
  <c r="B30" i="7" s="1"/>
  <c r="B31" i="7" s="1"/>
  <c r="B33" i="7" s="1"/>
  <c r="B34" i="7" s="1"/>
  <c r="B15" i="7"/>
  <c r="B6" i="7"/>
  <c r="B32" i="6"/>
  <c r="B28" i="6"/>
  <c r="B21" i="6"/>
  <c r="B15" i="6"/>
  <c r="B6" i="6"/>
  <c r="B32" i="5"/>
  <c r="B28" i="5"/>
  <c r="B21" i="5"/>
  <c r="B15" i="5"/>
  <c r="B6" i="5"/>
  <c r="B32" i="4"/>
  <c r="B28" i="4"/>
  <c r="B21" i="4"/>
  <c r="B15" i="4"/>
  <c r="B6" i="4"/>
  <c r="B32" i="3"/>
  <c r="B28" i="3"/>
  <c r="B21" i="3"/>
  <c r="B15" i="3"/>
  <c r="B6" i="3"/>
  <c r="B32" i="2"/>
  <c r="B28" i="2"/>
  <c r="B21" i="2"/>
  <c r="B15" i="2"/>
  <c r="B6" i="2"/>
  <c r="B28" i="1"/>
  <c r="B15" i="1"/>
  <c r="B6" i="1"/>
  <c r="B32" i="1"/>
  <c r="B21" i="1"/>
  <c r="B29" i="15" l="1"/>
  <c r="B30" i="15" s="1"/>
  <c r="B31" i="15" s="1"/>
  <c r="B33" i="15" s="1"/>
  <c r="B34" i="15" s="1"/>
  <c r="B29" i="5"/>
  <c r="B30" i="5" s="1"/>
  <c r="B31" i="5" s="1"/>
  <c r="B33" i="5" s="1"/>
  <c r="B34" i="5" s="1"/>
  <c r="B29" i="8"/>
  <c r="B30" i="8" s="1"/>
  <c r="B31" i="8" s="1"/>
  <c r="B33" i="8" s="1"/>
  <c r="B34" i="8" s="1"/>
  <c r="B29" i="6"/>
  <c r="B30" i="6" s="1"/>
  <c r="B29" i="12"/>
  <c r="B30" i="12" s="1"/>
  <c r="B31" i="12" s="1"/>
  <c r="B33" i="12" s="1"/>
  <c r="B34" i="12" s="1"/>
  <c r="B29" i="16"/>
  <c r="B30" i="16" s="1"/>
  <c r="B31" i="16" s="1"/>
  <c r="B33" i="16" s="1"/>
  <c r="B34" i="16" s="1"/>
  <c r="B29" i="18"/>
  <c r="B30" i="18" s="1"/>
  <c r="B31" i="18" s="1"/>
  <c r="B33" i="18" s="1"/>
  <c r="B34" i="18" s="1"/>
  <c r="B31" i="6"/>
  <c r="B33" i="6" s="1"/>
  <c r="B34" i="6" s="1"/>
  <c r="B29" i="4"/>
  <c r="B30" i="4" s="1"/>
  <c r="B31" i="4" s="1"/>
  <c r="B33" i="4" s="1"/>
  <c r="B34" i="4" s="1"/>
  <c r="B29" i="3"/>
  <c r="B30" i="3" s="1"/>
  <c r="B31" i="3" s="1"/>
  <c r="B33" i="3" s="1"/>
  <c r="B34" i="3" s="1"/>
  <c r="B29" i="2"/>
  <c r="B30" i="2" s="1"/>
  <c r="B31" i="2" s="1"/>
  <c r="B33" i="2" s="1"/>
  <c r="B34" i="2" s="1"/>
  <c r="B29" i="1"/>
  <c r="B30" i="1" s="1"/>
  <c r="B31" i="1" s="1"/>
  <c r="B33" i="1" s="1"/>
  <c r="B34" i="1" s="1"/>
</calcChain>
</file>

<file path=xl/sharedStrings.xml><?xml version="1.0" encoding="utf-8"?>
<sst xmlns="http://schemas.openxmlformats.org/spreadsheetml/2006/main" count="1386" uniqueCount="70">
  <si>
    <t>Percent of active time transmitting (0 to 100%)</t>
  </si>
  <si>
    <t>DC current drain in standby (no xmit, squelch closed) (Amps)</t>
  </si>
  <si>
    <t>DC current drain when xmit @ peak power (Amps)</t>
  </si>
  <si>
    <t>DC current drainwhen actively recieving (Amps)</t>
  </si>
  <si>
    <t>Percent of active time receiving w squelch open (0 to 100%)</t>
  </si>
  <si>
    <t>Percent of active time in standby (squelch closed) (0 to 100%)</t>
  </si>
  <si>
    <t>The next three lines must add up to 100%</t>
  </si>
  <si>
    <t>Don't change these  values - they are reasonable averages used in calculations</t>
  </si>
  <si>
    <t>SSB</t>
  </si>
  <si>
    <t>Average accessory load current (Amps)</t>
  </si>
  <si>
    <t>Average radio current allowing for rest periods (Amps)</t>
  </si>
  <si>
    <t>Total average power demand (Amps)</t>
  </si>
  <si>
    <t>Selected % of transmitter maximum power output</t>
  </si>
  <si>
    <t>DC current drain when xmit @ minimum/zero power/modulation (Amps)</t>
  </si>
  <si>
    <t>Portion of maximum transmit current drain varying with power out (Amps)</t>
  </si>
  <si>
    <t>Anticipated TOTAL operating hours INCLUDING rest/meal periods (Hours)</t>
  </si>
  <si>
    <t>Battery Capacity consumed if no concurrent recharging (Ah)</t>
  </si>
  <si>
    <t>Expected Average Transmit current (Amps) while emitting.</t>
  </si>
  <si>
    <t>% of time that this radio is NOT turned off/at rest during this event.</t>
  </si>
  <si>
    <t>Overall Average Active Time Radio current (mix of Tx + Rx + Stby) (Amps)</t>
  </si>
  <si>
    <t>AVERAGE power may range from 10-20% of PEP for SSB voice. Less if mic gain low.</t>
  </si>
  <si>
    <t xml:space="preserve">The radio current drain does not drop to zero when the output power % is reduced to zero or near zero. Some amount of current is consumed in operating support circuitry.   </t>
  </si>
  <si>
    <t>CHECK ABOVE 3 TOTAL 100%:</t>
  </si>
  <si>
    <t>other half of your time is evenly divided by FT8 between TX and RX.  The</t>
  </si>
  <si>
    <t>Net result is that you spend 25% of your time in TX and 75% in RX. Zero Standby.</t>
  </si>
  <si>
    <t>AMP-HOUR DEMAND ESTIMATOR - FIELD TRANSCEIVER OPERATION</t>
  </si>
  <si>
    <r>
      <rPr>
        <b/>
        <i/>
        <u/>
        <sz val="11"/>
        <color rgb="FF0070C0"/>
        <rFont val="Calibri"/>
        <family val="2"/>
        <scheme val="minor"/>
      </rPr>
      <t xml:space="preserve">Note 2:  </t>
    </r>
    <r>
      <rPr>
        <i/>
        <sz val="11"/>
        <color rgb="FF0070C0"/>
        <rFont val="Calibri"/>
        <family val="2"/>
        <scheme val="minor"/>
      </rPr>
      <t>Example:  FT8: spend half your time looking for someone to call.  The</t>
    </r>
  </si>
  <si>
    <t>Calculations/Result - Don't modify these shaded cells</t>
  </si>
  <si>
    <r>
      <rPr>
        <b/>
        <u/>
        <sz val="11"/>
        <color theme="1"/>
        <rFont val="Calibri"/>
        <family val="2"/>
        <scheme val="minor"/>
      </rPr>
      <t>Result includes NO extra margin</t>
    </r>
    <r>
      <rPr>
        <sz val="11"/>
        <color theme="1"/>
        <rFont val="Calibri"/>
        <family val="2"/>
        <scheme val="minor"/>
      </rPr>
      <t>.  Ah must be delivered by before volts collapse.</t>
    </r>
  </si>
  <si>
    <t>REPLACE RED VALUES (ONLY) WITH VALUES THAT DESCRIBE YOUR RADIO AND PLAN</t>
  </si>
  <si>
    <t>Don't change shaded cells.  Assumes no solar/charging etc.</t>
  </si>
  <si>
    <t>i.e. if selecting 50 watts on 100W transceiver, enter 50%.  Or, 100W=100%.</t>
  </si>
  <si>
    <t>From manufacturer's radio specifications, about 60% audio output.</t>
  </si>
  <si>
    <r>
      <rPr>
        <b/>
        <i/>
        <u/>
        <sz val="11"/>
        <color rgb="FF0070C0"/>
        <rFont val="Calibri"/>
        <family val="2"/>
        <scheme val="minor"/>
      </rPr>
      <t xml:space="preserve">Note 1: </t>
    </r>
    <r>
      <rPr>
        <b/>
        <i/>
        <sz val="11"/>
        <color rgb="FF0070C0"/>
        <rFont val="Calibri"/>
        <family val="2"/>
        <scheme val="minor"/>
      </rPr>
      <t xml:space="preserve"> DC current demand 'floor' at zero or low average power transmit conditions.</t>
    </r>
  </si>
  <si>
    <t>Carrier on 100% while keyed for digital modes. Assumes  high modulation %.</t>
  </si>
  <si>
    <t>Or, on SSB you spend similar half time searching then 50/50 TX/RX. Same result.</t>
  </si>
  <si>
    <r>
      <t xml:space="preserve">A tip:  If you do take a break - TURN IT </t>
    </r>
    <r>
      <rPr>
        <i/>
        <u/>
        <sz val="11"/>
        <color rgb="FF0070C0"/>
        <rFont val="Calibri"/>
        <family val="2"/>
        <scheme val="minor"/>
      </rPr>
      <t>ALL</t>
    </r>
    <r>
      <rPr>
        <i/>
        <sz val="11"/>
        <color rgb="FF0070C0"/>
        <rFont val="Calibri"/>
        <family val="2"/>
        <scheme val="minor"/>
      </rPr>
      <t xml:space="preserve"> OFF!  Save the battery.</t>
    </r>
  </si>
  <si>
    <r>
      <t xml:space="preserve">NOTES: </t>
    </r>
    <r>
      <rPr>
        <sz val="11"/>
        <color theme="1"/>
        <rFont val="Calibri"/>
        <family val="2"/>
        <scheme val="minor"/>
      </rPr>
      <t xml:space="preserve"> Defaults= IC-7300; Low pressure SSB ops; six hours w/20% radio-off time.</t>
    </r>
  </si>
  <si>
    <t>From manufacturer's radio specifications for DC current at full power transmit.</t>
  </si>
  <si>
    <t>From manufacturer's radio specifications. Probably only applies to squelched FM.</t>
  </si>
  <si>
    <t>Additional accessory loads on battery (Tuner, light, computer, ...?)  (Amps)</t>
  </si>
  <si>
    <t>Percentage of total time below these accessory loads operate (0-100%)</t>
  </si>
  <si>
    <r>
      <t>Mode (enter EXACT TEXT</t>
    </r>
    <r>
      <rPr>
        <u/>
        <sz val="11"/>
        <color theme="1"/>
        <rFont val="Calibri"/>
        <family val="2"/>
        <scheme val="minor"/>
      </rPr>
      <t>:</t>
    </r>
    <r>
      <rPr>
        <sz val="11"/>
        <color theme="1"/>
        <rFont val="Calibri"/>
        <family val="2"/>
        <scheme val="minor"/>
      </rPr>
      <t xml:space="preserve"> " </t>
    </r>
    <r>
      <rPr>
        <b/>
        <sz val="11"/>
        <color rgb="FF0070C0"/>
        <rFont val="Calibri"/>
        <family val="2"/>
        <scheme val="minor"/>
      </rPr>
      <t>CW"," SSB"," FM", or "DIGITAL"</t>
    </r>
    <r>
      <rPr>
        <sz val="11"/>
        <color theme="1"/>
        <rFont val="Calibri"/>
        <family val="2"/>
        <scheme val="minor"/>
      </rPr>
      <t>.) (TEXT)</t>
    </r>
  </si>
  <si>
    <r>
      <t xml:space="preserve">Include the portion of your active period when you emit RF. </t>
    </r>
    <r>
      <rPr>
        <i/>
        <sz val="11"/>
        <color rgb="FF0070C0"/>
        <rFont val="Calibri"/>
        <family val="2"/>
        <scheme val="minor"/>
      </rPr>
      <t xml:space="preserve">See </t>
    </r>
    <r>
      <rPr>
        <b/>
        <i/>
        <u/>
        <sz val="11"/>
        <color rgb="FF0070C0"/>
        <rFont val="Calibri"/>
        <family val="2"/>
        <scheme val="minor"/>
      </rPr>
      <t>Note 2</t>
    </r>
    <r>
      <rPr>
        <i/>
        <sz val="11"/>
        <color rgb="FF0070C0"/>
        <rFont val="Calibri"/>
        <family val="2"/>
        <scheme val="minor"/>
      </rPr>
      <t xml:space="preserve"> below</t>
    </r>
    <r>
      <rPr>
        <sz val="11"/>
        <color rgb="FFFF0000"/>
        <rFont val="Calibri"/>
        <family val="2"/>
        <scheme val="minor"/>
      </rPr>
      <t>.</t>
    </r>
  </si>
  <si>
    <t>Include time searching for stations or listening to stations.</t>
  </si>
  <si>
    <t>Use capital letters only, no spaces.  Exact text: "CW", "SSB", "FM" or "DIGITAL".</t>
  </si>
  <si>
    <t>Standard CW dot-dash-space timing at any WPM  speed. 'PARIS' standard.</t>
  </si>
  <si>
    <t>Carrier is on 100% at all times while keyed for FM.</t>
  </si>
  <si>
    <t>Percent of time ACTIVE (vs meals/rest).  (i.e: radio turned on)  (0 to 100%)</t>
  </si>
  <si>
    <t xml:space="preserve">Don't change shaded cells.  </t>
  </si>
  <si>
    <t>This is not specified by the manufacturer but you can either use the rough default values supplied here or measure your own radio. To do the latter you need</t>
  </si>
  <si>
    <t>an accurate way to measure power consumed by your radio from it's DC power supply or battery. Set a very low power level vs. capability.   Choose FM or SSB on</t>
  </si>
  <si>
    <t>a legal frequency. Key the transmitter and WITHOUT SPEAKING, record the DC current drawn by the radio in Amps.  Input all of the 'red' values into this sheet to match</t>
  </si>
  <si>
    <t>the radio setup you just used, except for the value in cell B5.   Now adjust the value in B5 until the value in cell B29 roughly matches the DC current you measured.</t>
  </si>
  <si>
    <t>B5 now contains the transmit DC power 'floor' for your radio.  As you increase power setting to full power DC the current will increase to the maximum specified for</t>
  </si>
  <si>
    <t>your radio, depending on modulation.   (Power levels on SSB will be less, as affected by the audio signal.  For CW, hold the key down to get 100%.</t>
  </si>
  <si>
    <t>Only applies to squelched FM STANDBY.  Enter zero for CW, SSB, DIGITAL</t>
  </si>
  <si>
    <r>
      <rPr>
        <sz val="11"/>
        <color theme="1"/>
        <rFont val="Calibri"/>
        <family val="2"/>
        <scheme val="minor"/>
      </rPr>
      <t xml:space="preserve">Affects accuracy for low TX power % in B3.  Idle/bias current. </t>
    </r>
    <r>
      <rPr>
        <i/>
        <sz val="11"/>
        <color rgb="FF0070C0"/>
        <rFont val="Calibri"/>
        <family val="2"/>
        <scheme val="minor"/>
      </rPr>
      <t xml:space="preserve"> See </t>
    </r>
    <r>
      <rPr>
        <b/>
        <i/>
        <u/>
        <sz val="11"/>
        <color rgb="FF0070C0"/>
        <rFont val="Calibri"/>
        <family val="2"/>
        <scheme val="minor"/>
      </rPr>
      <t>Note 1</t>
    </r>
    <r>
      <rPr>
        <i/>
        <sz val="11"/>
        <color rgb="FF0070C0"/>
        <rFont val="Calibri"/>
        <family val="2"/>
        <scheme val="minor"/>
      </rPr>
      <t xml:space="preserve"> below.</t>
    </r>
  </si>
  <si>
    <t>DIGITAL</t>
  </si>
  <si>
    <t>CW</t>
  </si>
  <si>
    <t>FM</t>
  </si>
  <si>
    <t>Probably 2A to 6A for many modern 100W HF radios, similar for 50W VHF/UHF radios and perhaps about 0.5A for HT.   Additional discussion below:</t>
  </si>
  <si>
    <t>We could skip this value but it will cause us to underestimate power demand when operating the transmitter at substantially less than 100% power.</t>
  </si>
  <si>
    <t>If you get much outside the range of about 2A-6A for a 50W-100W solid state HF or VHF/UHF radio or 0.3 to 0.6A for a generic HT, something may be goofy.</t>
  </si>
  <si>
    <t>Based on measurements published by QST and others I estimated B5 values of:  5A for IC7300, 6A for FT991a, 2.5A for IC-5100 and 0.5A for common HT's.</t>
  </si>
  <si>
    <t>Typical transmit Duty Factor when transmitting CW (%)</t>
  </si>
  <si>
    <t>Typical transmit Duty Factor when transmitting SSB (%)</t>
  </si>
  <si>
    <t>Typical transmit Duty Factor when transmitting FM (%)</t>
  </si>
  <si>
    <t>Typical transmit Duty Factor when transmitting DIGITAL (Example: FT8)(%)</t>
  </si>
  <si>
    <t>Transmitter Duty Factor % compared to CW carrier for selected xmit mode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</si>
</sst>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7" x14ac:knownFonts="1">
    <font>
      <sz val="11"/>
      <color theme="1"/>
      <name val="Calibri"/>
      <family val="2"/>
      <scheme val="minor"/>
    </font>
    <font>
      <sz val="11"/>
      <color rgb="FFFF0000"/>
      <name val="Calibri"/>
      <family val="2"/>
      <scheme val="minor"/>
    </font>
    <font>
      <b/>
      <sz val="11"/>
      <color theme="1"/>
      <name val="Calibri"/>
      <family val="2"/>
      <scheme val="minor"/>
    </font>
    <font>
      <u/>
      <sz val="11"/>
      <color theme="1"/>
      <name val="Calibri"/>
      <family val="2"/>
      <scheme val="minor"/>
    </font>
    <font>
      <i/>
      <sz val="11"/>
      <color theme="1"/>
      <name val="Calibri"/>
      <family val="2"/>
      <scheme val="minor"/>
    </font>
    <font>
      <b/>
      <sz val="14"/>
      <color theme="1"/>
      <name val="Calibri"/>
      <family val="2"/>
      <scheme val="minor"/>
    </font>
    <font>
      <b/>
      <sz val="12"/>
      <color theme="1"/>
      <name val="Calibri"/>
      <family val="2"/>
      <scheme val="minor"/>
    </font>
    <font>
      <b/>
      <sz val="11"/>
      <color rgb="FFFF0000"/>
      <name val="Calibri"/>
      <family val="2"/>
      <scheme val="minor"/>
    </font>
    <font>
      <b/>
      <i/>
      <sz val="14"/>
      <color rgb="FF0070C0"/>
      <name val="Calibri"/>
      <family val="2"/>
      <scheme val="minor"/>
    </font>
    <font>
      <sz val="11"/>
      <color rgb="FF0070C0"/>
      <name val="Calibri"/>
      <family val="2"/>
      <scheme val="minor"/>
    </font>
    <font>
      <i/>
      <sz val="11"/>
      <color rgb="FF0070C0"/>
      <name val="Calibri"/>
      <family val="2"/>
      <scheme val="minor"/>
    </font>
    <font>
      <b/>
      <i/>
      <u/>
      <sz val="11"/>
      <color rgb="FF0070C0"/>
      <name val="Calibri"/>
      <family val="2"/>
      <scheme val="minor"/>
    </font>
    <font>
      <b/>
      <i/>
      <sz val="11"/>
      <color rgb="FF0070C0"/>
      <name val="Calibri"/>
      <family val="2"/>
      <scheme val="minor"/>
    </font>
    <font>
      <b/>
      <sz val="11"/>
      <color rgb="FF0070C0"/>
      <name val="Calibri"/>
      <family val="2"/>
      <scheme val="minor"/>
    </font>
    <font>
      <b/>
      <u/>
      <sz val="11"/>
      <color theme="1"/>
      <name val="Calibri"/>
      <family val="2"/>
      <scheme val="minor"/>
    </font>
    <font>
      <i/>
      <u/>
      <sz val="11"/>
      <color rgb="FF0070C0"/>
      <name val="Calibri"/>
      <family val="2"/>
      <scheme val="minor"/>
    </font>
    <font>
      <b/>
      <u/>
      <sz val="11"/>
      <color rgb="FF0070C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
      <patternFill patternType="solid">
        <fgColor theme="4" tint="0.59999389629810485"/>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40">
    <xf numFmtId="0" fontId="0" fillId="0" borderId="0" xfId="0"/>
    <xf numFmtId="0" fontId="0" fillId="0" borderId="0" xfId="0" applyAlignment="1">
      <alignment horizontal="left"/>
    </xf>
    <xf numFmtId="0" fontId="4" fillId="2" borderId="4" xfId="0" applyFont="1" applyFill="1" applyBorder="1" applyAlignment="1">
      <alignment horizontal="left" indent="2"/>
    </xf>
    <xf numFmtId="164" fontId="0" fillId="2" borderId="5" xfId="0" applyNumberFormat="1" applyFill="1" applyBorder="1"/>
    <xf numFmtId="0" fontId="4" fillId="2" borderId="6" xfId="0" applyFont="1" applyFill="1" applyBorder="1" applyAlignment="1">
      <alignment horizontal="left" indent="2"/>
    </xf>
    <xf numFmtId="164" fontId="0" fillId="2" borderId="7" xfId="0" applyNumberFormat="1" applyFill="1" applyBorder="1"/>
    <xf numFmtId="0" fontId="2" fillId="0" borderId="2" xfId="0" applyFont="1" applyBorder="1"/>
    <xf numFmtId="164" fontId="0" fillId="3" borderId="3" xfId="0" applyNumberFormat="1" applyFill="1" applyBorder="1"/>
    <xf numFmtId="0" fontId="0" fillId="0" borderId="4" xfId="0" applyBorder="1" applyAlignment="1">
      <alignment horizontal="left" indent="2"/>
    </xf>
    <xf numFmtId="164" fontId="0" fillId="0" borderId="0" xfId="0" applyNumberFormat="1" applyFill="1"/>
    <xf numFmtId="4" fontId="0" fillId="0" borderId="0" xfId="0" applyNumberFormat="1" applyFill="1"/>
    <xf numFmtId="0" fontId="0" fillId="0" borderId="0" xfId="0" applyFill="1"/>
    <xf numFmtId="49" fontId="0" fillId="0" borderId="0" xfId="0" applyNumberFormat="1" applyFill="1" applyAlignment="1">
      <alignment horizontal="right"/>
    </xf>
    <xf numFmtId="164" fontId="0" fillId="0" borderId="0" xfId="0" applyNumberFormat="1" applyFill="1" applyBorder="1"/>
    <xf numFmtId="165" fontId="0" fillId="0" borderId="0" xfId="0" applyNumberFormat="1" applyFill="1"/>
    <xf numFmtId="0" fontId="0" fillId="0" borderId="0" xfId="0" applyFill="1" applyBorder="1"/>
    <xf numFmtId="0" fontId="0" fillId="5" borderId="0" xfId="0" applyFill="1"/>
    <xf numFmtId="164" fontId="0" fillId="5" borderId="0" xfId="0" applyNumberFormat="1" applyFill="1"/>
    <xf numFmtId="0" fontId="5" fillId="5" borderId="0" xfId="0" applyFont="1" applyFill="1" applyBorder="1" applyAlignment="1">
      <alignment horizontal="left"/>
    </xf>
    <xf numFmtId="0" fontId="2" fillId="2" borderId="2" xfId="0" applyFont="1" applyFill="1" applyBorder="1" applyAlignment="1">
      <alignment horizontal="left"/>
    </xf>
    <xf numFmtId="0" fontId="0" fillId="2" borderId="3" xfId="0" applyFill="1" applyBorder="1"/>
    <xf numFmtId="0" fontId="6" fillId="4" borderId="1" xfId="0" applyFont="1" applyFill="1" applyBorder="1"/>
    <xf numFmtId="0" fontId="7" fillId="0" borderId="0" xfId="0" applyFont="1"/>
    <xf numFmtId="0" fontId="8" fillId="0" borderId="0" xfId="0" applyFont="1"/>
    <xf numFmtId="0" fontId="9" fillId="0" borderId="0" xfId="0" applyFont="1"/>
    <xf numFmtId="0" fontId="9" fillId="0" borderId="0" xfId="0" applyFont="1" applyFill="1"/>
    <xf numFmtId="0" fontId="10" fillId="0" borderId="0" xfId="0" applyFont="1"/>
    <xf numFmtId="0" fontId="12" fillId="0" borderId="0" xfId="0" applyFont="1"/>
    <xf numFmtId="0" fontId="9" fillId="2" borderId="6" xfId="0" applyFont="1" applyFill="1" applyBorder="1" applyAlignment="1">
      <alignment horizontal="right" indent="2"/>
    </xf>
    <xf numFmtId="164" fontId="9" fillId="2" borderId="7" xfId="0" applyNumberFormat="1" applyFont="1" applyFill="1" applyBorder="1" applyAlignment="1">
      <alignment horizontal="left"/>
    </xf>
    <xf numFmtId="164" fontId="7" fillId="0" borderId="0" xfId="0" applyNumberFormat="1" applyFont="1"/>
    <xf numFmtId="4" fontId="7" fillId="0" borderId="0" xfId="0" applyNumberFormat="1" applyFont="1"/>
    <xf numFmtId="49" fontId="7" fillId="0" borderId="0" xfId="0" applyNumberFormat="1" applyFont="1" applyAlignment="1">
      <alignment horizontal="right"/>
    </xf>
    <xf numFmtId="164" fontId="7" fillId="0" borderId="5" xfId="0" applyNumberFormat="1" applyFont="1" applyBorder="1"/>
    <xf numFmtId="165" fontId="7" fillId="0" borderId="0" xfId="0" applyNumberFormat="1" applyFont="1"/>
    <xf numFmtId="0" fontId="14" fillId="0" borderId="0" xfId="0" applyFont="1"/>
    <xf numFmtId="0" fontId="6" fillId="5" borderId="8" xfId="0" applyFont="1" applyFill="1" applyBorder="1"/>
    <xf numFmtId="0" fontId="16" fillId="0" borderId="0" xfId="0" applyFont="1"/>
    <xf numFmtId="4" fontId="0" fillId="5" borderId="0" xfId="0" applyNumberFormat="1" applyFill="1"/>
    <xf numFmtId="0" fontId="1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7"/>
  <sheetViews>
    <sheetView tabSelected="1" zoomScaleNormal="100" workbookViewId="0"/>
  </sheetViews>
  <sheetFormatPr defaultRowHeight="15" x14ac:dyDescent="0.25"/>
  <cols>
    <col min="1" max="1" width="66.42578125" customWidth="1"/>
    <col min="2" max="2" width="10.7109375" customWidth="1"/>
    <col min="3" max="3" width="3.140625" style="11" customWidth="1"/>
  </cols>
  <sheetData>
    <row r="1" spans="1:11" s="24" customFormat="1" ht="18.75" x14ac:dyDescent="0.3">
      <c r="A1" s="23" t="s">
        <v>25</v>
      </c>
      <c r="C1" s="25"/>
      <c r="D1" s="26" t="s">
        <v>30</v>
      </c>
    </row>
    <row r="2" spans="1:11" s="24" customFormat="1" x14ac:dyDescent="0.25">
      <c r="A2" s="37" t="s">
        <v>29</v>
      </c>
      <c r="C2" s="25"/>
      <c r="D2" s="35" t="s">
        <v>37</v>
      </c>
    </row>
    <row r="3" spans="1:11" x14ac:dyDescent="0.25">
      <c r="A3" t="s">
        <v>12</v>
      </c>
      <c r="B3" s="30">
        <v>1</v>
      </c>
      <c r="C3" s="9"/>
      <c r="D3" t="s">
        <v>31</v>
      </c>
    </row>
    <row r="4" spans="1:11" x14ac:dyDescent="0.25">
      <c r="A4" t="s">
        <v>2</v>
      </c>
      <c r="B4" s="31">
        <v>21</v>
      </c>
      <c r="C4" s="10"/>
      <c r="D4" t="s">
        <v>38</v>
      </c>
    </row>
    <row r="5" spans="1:11" x14ac:dyDescent="0.25">
      <c r="A5" t="s">
        <v>13</v>
      </c>
      <c r="B5" s="22">
        <v>5</v>
      </c>
      <c r="D5" s="26" t="s">
        <v>57</v>
      </c>
    </row>
    <row r="6" spans="1:11" x14ac:dyDescent="0.25">
      <c r="A6" s="16" t="s">
        <v>14</v>
      </c>
      <c r="B6" s="38">
        <f>B4-B5</f>
        <v>16</v>
      </c>
      <c r="C6" s="10"/>
      <c r="D6" s="39" t="s">
        <v>49</v>
      </c>
    </row>
    <row r="7" spans="1:11" x14ac:dyDescent="0.25">
      <c r="A7" t="s">
        <v>3</v>
      </c>
      <c r="B7" s="31">
        <v>1.2</v>
      </c>
      <c r="C7" s="10"/>
      <c r="D7" t="s">
        <v>32</v>
      </c>
    </row>
    <row r="8" spans="1:11" x14ac:dyDescent="0.25">
      <c r="A8" t="s">
        <v>1</v>
      </c>
      <c r="B8" s="31">
        <v>0.9</v>
      </c>
      <c r="C8" s="10"/>
      <c r="D8" t="s">
        <v>39</v>
      </c>
    </row>
    <row r="9" spans="1:11" x14ac:dyDescent="0.25">
      <c r="A9" t="s">
        <v>42</v>
      </c>
      <c r="B9" s="32" t="s">
        <v>8</v>
      </c>
      <c r="C9" s="12"/>
      <c r="D9" s="35" t="s">
        <v>45</v>
      </c>
    </row>
    <row r="10" spans="1:11" ht="15.75" thickBot="1" x14ac:dyDescent="0.3">
      <c r="A10" t="s">
        <v>48</v>
      </c>
      <c r="B10" s="30">
        <f>20/24</f>
        <v>0.83333333333333337</v>
      </c>
      <c r="C10" s="9"/>
      <c r="D10" t="s">
        <v>18</v>
      </c>
    </row>
    <row r="11" spans="1:11" x14ac:dyDescent="0.25">
      <c r="A11" s="6" t="s">
        <v>6</v>
      </c>
      <c r="B11" s="7"/>
      <c r="C11" s="13"/>
    </row>
    <row r="12" spans="1:11" x14ac:dyDescent="0.25">
      <c r="A12" s="8" t="s">
        <v>0</v>
      </c>
      <c r="B12" s="33">
        <v>0.25</v>
      </c>
      <c r="C12" s="13"/>
      <c r="D12" t="s">
        <v>43</v>
      </c>
    </row>
    <row r="13" spans="1:11" x14ac:dyDescent="0.25">
      <c r="A13" s="8" t="s">
        <v>4</v>
      </c>
      <c r="B13" s="33">
        <v>0.75</v>
      </c>
      <c r="C13" s="13"/>
      <c r="D13" t="s">
        <v>44</v>
      </c>
    </row>
    <row r="14" spans="1:11" x14ac:dyDescent="0.25">
      <c r="A14" s="8" t="s">
        <v>5</v>
      </c>
      <c r="B14" s="33">
        <v>0</v>
      </c>
      <c r="C14" s="13"/>
      <c r="D14" t="s">
        <v>56</v>
      </c>
    </row>
    <row r="15" spans="1:11" ht="15.75" thickBot="1" x14ac:dyDescent="0.3">
      <c r="A15" s="28" t="s">
        <v>22</v>
      </c>
      <c r="B15" s="29" t="str">
        <f>IF(SUM(B12:B14)=100%,"OK","ERROR in B12-B14)")</f>
        <v>OK</v>
      </c>
      <c r="C15" s="13"/>
      <c r="D15" s="39" t="s">
        <v>49</v>
      </c>
    </row>
    <row r="16" spans="1:11" x14ac:dyDescent="0.25">
      <c r="A16" s="1" t="s">
        <v>40</v>
      </c>
      <c r="B16" s="31">
        <v>0</v>
      </c>
      <c r="C16" s="10"/>
      <c r="D16" s="26" t="s">
        <v>26</v>
      </c>
      <c r="E16" s="26"/>
      <c r="F16" s="26"/>
      <c r="G16" s="26"/>
      <c r="H16" s="26"/>
      <c r="I16" s="26"/>
      <c r="J16" s="26"/>
      <c r="K16" s="26"/>
    </row>
    <row r="17" spans="1:11" x14ac:dyDescent="0.25">
      <c r="A17" s="1" t="s">
        <v>41</v>
      </c>
      <c r="B17" s="30">
        <v>0</v>
      </c>
      <c r="C17" s="9"/>
      <c r="D17" s="26" t="s">
        <v>23</v>
      </c>
      <c r="E17" s="26"/>
      <c r="F17" s="26"/>
      <c r="G17" s="26"/>
      <c r="H17" s="26"/>
      <c r="I17" s="26"/>
      <c r="J17" s="26"/>
      <c r="K17" s="26"/>
    </row>
    <row r="18" spans="1:11" x14ac:dyDescent="0.25">
      <c r="A18" s="1" t="s">
        <v>15</v>
      </c>
      <c r="B18" s="34">
        <v>24</v>
      </c>
      <c r="C18" s="14"/>
      <c r="D18" s="26" t="s">
        <v>24</v>
      </c>
      <c r="E18" s="26"/>
      <c r="F18" s="26"/>
      <c r="G18" s="26"/>
      <c r="H18" s="26"/>
      <c r="I18" s="26"/>
      <c r="J18" s="26"/>
      <c r="K18" s="26"/>
    </row>
    <row r="19" spans="1:11" ht="15.75" thickBot="1" x14ac:dyDescent="0.3">
      <c r="A19" s="1"/>
      <c r="D19" s="26" t="s">
        <v>35</v>
      </c>
    </row>
    <row r="20" spans="1:11" x14ac:dyDescent="0.25">
      <c r="A20" s="19" t="s">
        <v>7</v>
      </c>
      <c r="B20" s="20"/>
      <c r="C20" s="15"/>
      <c r="D20" s="39" t="s">
        <v>49</v>
      </c>
    </row>
    <row r="21" spans="1:11" x14ac:dyDescent="0.25">
      <c r="A21" s="2" t="s">
        <v>65</v>
      </c>
      <c r="B21" s="3">
        <f>22/50</f>
        <v>0.44</v>
      </c>
      <c r="C21" s="13"/>
      <c r="D21" t="s">
        <v>46</v>
      </c>
    </row>
    <row r="22" spans="1:11" x14ac:dyDescent="0.25">
      <c r="A22" s="2" t="s">
        <v>66</v>
      </c>
      <c r="B22" s="3">
        <v>0.2</v>
      </c>
      <c r="C22" s="13"/>
      <c r="D22" t="s">
        <v>20</v>
      </c>
    </row>
    <row r="23" spans="1:11" x14ac:dyDescent="0.25">
      <c r="A23" s="2" t="s">
        <v>67</v>
      </c>
      <c r="B23" s="3">
        <v>1</v>
      </c>
      <c r="C23" s="13"/>
      <c r="D23" t="s">
        <v>47</v>
      </c>
    </row>
    <row r="24" spans="1:11" x14ac:dyDescent="0.25">
      <c r="A24" s="2" t="s">
        <v>68</v>
      </c>
      <c r="B24" s="3">
        <v>1</v>
      </c>
      <c r="C24" s="13"/>
      <c r="D24" t="s">
        <v>34</v>
      </c>
    </row>
    <row r="25" spans="1:11" ht="15.75" thickBot="1" x14ac:dyDescent="0.3">
      <c r="A25" s="4"/>
      <c r="B25" s="5"/>
      <c r="C25" s="13"/>
    </row>
    <row r="27" spans="1:11" ht="18.75" x14ac:dyDescent="0.3">
      <c r="A27" s="18" t="s">
        <v>27</v>
      </c>
      <c r="B27" s="16"/>
      <c r="D27" s="39" t="s">
        <v>49</v>
      </c>
    </row>
    <row r="28" spans="1:11" x14ac:dyDescent="0.25">
      <c r="A28" s="16" t="s">
        <v>69</v>
      </c>
      <c r="B28" s="17">
        <f>IF(B9="CW",B21,IF(B9="SSB",B22,IF(B9="FM",B23,IF(B9="DIGITAL",B24,"ERROR IN CELL B9"))))</f>
        <v>0.2</v>
      </c>
      <c r="C28" s="9"/>
      <c r="D28" s="39" t="s">
        <v>49</v>
      </c>
    </row>
    <row r="29" spans="1:11" x14ac:dyDescent="0.25">
      <c r="A29" s="16" t="s">
        <v>17</v>
      </c>
      <c r="B29" s="16">
        <f>B5+B28*B6*B3</f>
        <v>8.1999999999999993</v>
      </c>
      <c r="D29" s="39" t="s">
        <v>49</v>
      </c>
    </row>
    <row r="30" spans="1:11" x14ac:dyDescent="0.25">
      <c r="A30" s="16" t="s">
        <v>19</v>
      </c>
      <c r="B30" s="16">
        <f>B12*B29+B7*B13+B8*B14</f>
        <v>2.9499999999999997</v>
      </c>
      <c r="D30" s="39" t="s">
        <v>49</v>
      </c>
    </row>
    <row r="31" spans="1:11" x14ac:dyDescent="0.25">
      <c r="A31" s="16" t="s">
        <v>10</v>
      </c>
      <c r="B31" s="16">
        <f>B30*B10</f>
        <v>2.458333333333333</v>
      </c>
      <c r="D31" s="39" t="s">
        <v>49</v>
      </c>
    </row>
    <row r="32" spans="1:11" x14ac:dyDescent="0.25">
      <c r="A32" s="16" t="s">
        <v>9</v>
      </c>
      <c r="B32" s="16">
        <f>B16*B17</f>
        <v>0</v>
      </c>
      <c r="D32" s="39" t="s">
        <v>49</v>
      </c>
    </row>
    <row r="33" spans="1:4" ht="15.75" thickBot="1" x14ac:dyDescent="0.3">
      <c r="A33" s="16" t="s">
        <v>11</v>
      </c>
      <c r="B33" s="16">
        <f>SUM(B31:B32)</f>
        <v>2.458333333333333</v>
      </c>
      <c r="D33" s="39" t="s">
        <v>49</v>
      </c>
    </row>
    <row r="34" spans="1:4" ht="16.5" thickBot="1" x14ac:dyDescent="0.3">
      <c r="A34" s="36" t="s">
        <v>16</v>
      </c>
      <c r="B34" s="21">
        <f>B33*B18</f>
        <v>58.999999999999993</v>
      </c>
      <c r="D34" s="39" t="s">
        <v>49</v>
      </c>
    </row>
    <row r="35" spans="1:4" x14ac:dyDescent="0.25">
      <c r="A35" t="s">
        <v>28</v>
      </c>
      <c r="D35" s="26" t="s">
        <v>36</v>
      </c>
    </row>
    <row r="36" spans="1:4" x14ac:dyDescent="0.25">
      <c r="A36" s="27" t="s">
        <v>33</v>
      </c>
    </row>
    <row r="37" spans="1:4" x14ac:dyDescent="0.25">
      <c r="A37" s="26" t="s">
        <v>61</v>
      </c>
    </row>
    <row r="38" spans="1:4" x14ac:dyDescent="0.25">
      <c r="A38" s="26" t="s">
        <v>21</v>
      </c>
    </row>
    <row r="39" spans="1:4" x14ac:dyDescent="0.25">
      <c r="A39" s="26" t="s">
        <v>50</v>
      </c>
    </row>
    <row r="40" spans="1:4" x14ac:dyDescent="0.25">
      <c r="A40" s="26" t="s">
        <v>51</v>
      </c>
    </row>
    <row r="41" spans="1:4" x14ac:dyDescent="0.25">
      <c r="A41" s="26" t="s">
        <v>52</v>
      </c>
    </row>
    <row r="42" spans="1:4" x14ac:dyDescent="0.25">
      <c r="A42" s="26" t="s">
        <v>53</v>
      </c>
    </row>
    <row r="43" spans="1:4" x14ac:dyDescent="0.25">
      <c r="A43" s="26" t="s">
        <v>54</v>
      </c>
    </row>
    <row r="44" spans="1:4" x14ac:dyDescent="0.25">
      <c r="A44" s="26" t="s">
        <v>55</v>
      </c>
    </row>
    <row r="45" spans="1:4" x14ac:dyDescent="0.25">
      <c r="A45" s="26" t="s">
        <v>62</v>
      </c>
    </row>
    <row r="46" spans="1:4" x14ac:dyDescent="0.25">
      <c r="A46" s="26" t="s">
        <v>63</v>
      </c>
    </row>
    <row r="47" spans="1:4" x14ac:dyDescent="0.25">
      <c r="A47" s="26" t="s">
        <v>64</v>
      </c>
    </row>
  </sheetData>
  <printOptions headings="1" gridLines="1"/>
  <pageMargins left="0.25" right="0.25" top="0.75" bottom="0.75" header="0.3" footer="0.3"/>
  <pageSetup scale="70" orientation="landscape"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K47"/>
  <sheetViews>
    <sheetView zoomScaleNormal="100" workbookViewId="0"/>
  </sheetViews>
  <sheetFormatPr defaultRowHeight="15" x14ac:dyDescent="0.25"/>
  <cols>
    <col min="1" max="1" width="66.42578125" customWidth="1"/>
    <col min="2" max="2" width="10.7109375" customWidth="1"/>
    <col min="3" max="3" width="3.140625" style="11" customWidth="1"/>
  </cols>
  <sheetData>
    <row r="1" spans="1:11" s="24" customFormat="1" ht="18.75" x14ac:dyDescent="0.3">
      <c r="A1" s="23" t="s">
        <v>25</v>
      </c>
      <c r="C1" s="25"/>
      <c r="D1" s="26" t="s">
        <v>30</v>
      </c>
    </row>
    <row r="2" spans="1:11" s="24" customFormat="1" x14ac:dyDescent="0.25">
      <c r="A2" s="37" t="s">
        <v>29</v>
      </c>
      <c r="C2" s="25"/>
      <c r="D2" s="35" t="s">
        <v>37</v>
      </c>
    </row>
    <row r="3" spans="1:11" x14ac:dyDescent="0.25">
      <c r="A3" t="s">
        <v>12</v>
      </c>
      <c r="B3" s="30">
        <v>1</v>
      </c>
      <c r="C3" s="9"/>
      <c r="D3" t="s">
        <v>31</v>
      </c>
    </row>
    <row r="4" spans="1:11" x14ac:dyDescent="0.25">
      <c r="A4" t="s">
        <v>2</v>
      </c>
      <c r="B4" s="31">
        <v>19.600000000000001</v>
      </c>
      <c r="C4" s="10"/>
      <c r="D4" t="s">
        <v>38</v>
      </c>
    </row>
    <row r="5" spans="1:11" x14ac:dyDescent="0.25">
      <c r="A5" t="s">
        <v>13</v>
      </c>
      <c r="B5" s="22">
        <v>6</v>
      </c>
      <c r="D5" s="26" t="s">
        <v>57</v>
      </c>
    </row>
    <row r="6" spans="1:11" x14ac:dyDescent="0.25">
      <c r="A6" s="16" t="s">
        <v>14</v>
      </c>
      <c r="B6" s="38">
        <f>B4-B5</f>
        <v>13.600000000000001</v>
      </c>
      <c r="C6" s="10"/>
      <c r="D6" s="39" t="s">
        <v>49</v>
      </c>
    </row>
    <row r="7" spans="1:11" x14ac:dyDescent="0.25">
      <c r="A7" t="s">
        <v>3</v>
      </c>
      <c r="B7" s="31">
        <v>1.9</v>
      </c>
      <c r="C7" s="10"/>
      <c r="D7" t="s">
        <v>32</v>
      </c>
    </row>
    <row r="8" spans="1:11" x14ac:dyDescent="0.25">
      <c r="A8" t="s">
        <v>1</v>
      </c>
      <c r="B8" s="31">
        <v>1.5</v>
      </c>
      <c r="C8" s="10"/>
      <c r="D8" t="s">
        <v>39</v>
      </c>
    </row>
    <row r="9" spans="1:11" x14ac:dyDescent="0.25">
      <c r="A9" t="s">
        <v>42</v>
      </c>
      <c r="B9" s="32" t="s">
        <v>8</v>
      </c>
      <c r="C9" s="12"/>
      <c r="D9" s="35" t="s">
        <v>45</v>
      </c>
    </row>
    <row r="10" spans="1:11" ht="15.75" thickBot="1" x14ac:dyDescent="0.3">
      <c r="A10" t="s">
        <v>48</v>
      </c>
      <c r="B10" s="30">
        <v>1</v>
      </c>
      <c r="C10" s="9"/>
      <c r="D10" t="s">
        <v>18</v>
      </c>
    </row>
    <row r="11" spans="1:11" x14ac:dyDescent="0.25">
      <c r="A11" s="6" t="s">
        <v>6</v>
      </c>
      <c r="B11" s="7"/>
      <c r="C11" s="13"/>
    </row>
    <row r="12" spans="1:11" x14ac:dyDescent="0.25">
      <c r="A12" s="8" t="s">
        <v>0</v>
      </c>
      <c r="B12" s="33">
        <v>0.25</v>
      </c>
      <c r="C12" s="13"/>
      <c r="D12" t="s">
        <v>43</v>
      </c>
    </row>
    <row r="13" spans="1:11" x14ac:dyDescent="0.25">
      <c r="A13" s="8" t="s">
        <v>4</v>
      </c>
      <c r="B13" s="33">
        <v>0.75</v>
      </c>
      <c r="C13" s="13"/>
      <c r="D13" t="s">
        <v>44</v>
      </c>
    </row>
    <row r="14" spans="1:11" x14ac:dyDescent="0.25">
      <c r="A14" s="8" t="s">
        <v>5</v>
      </c>
      <c r="B14" s="33">
        <v>0</v>
      </c>
      <c r="C14" s="13"/>
      <c r="D14" t="s">
        <v>56</v>
      </c>
    </row>
    <row r="15" spans="1:11" ht="15.75" thickBot="1" x14ac:dyDescent="0.3">
      <c r="A15" s="28" t="s">
        <v>22</v>
      </c>
      <c r="B15" s="29" t="str">
        <f>IF(SUM(B12:B14)=100%,"OK","ERROR in B12-B14)")</f>
        <v>OK</v>
      </c>
      <c r="C15" s="13"/>
      <c r="D15" s="39" t="s">
        <v>49</v>
      </c>
    </row>
    <row r="16" spans="1:11" x14ac:dyDescent="0.25">
      <c r="A16" s="1" t="s">
        <v>40</v>
      </c>
      <c r="B16" s="31">
        <v>0</v>
      </c>
      <c r="C16" s="10"/>
      <c r="D16" s="26" t="s">
        <v>26</v>
      </c>
      <c r="E16" s="26"/>
      <c r="F16" s="26"/>
      <c r="G16" s="26"/>
      <c r="H16" s="26"/>
      <c r="I16" s="26"/>
      <c r="J16" s="26"/>
      <c r="K16" s="26"/>
    </row>
    <row r="17" spans="1:11" x14ac:dyDescent="0.25">
      <c r="A17" s="1" t="s">
        <v>41</v>
      </c>
      <c r="B17" s="30">
        <v>0</v>
      </c>
      <c r="C17" s="9"/>
      <c r="D17" s="26" t="s">
        <v>23</v>
      </c>
      <c r="E17" s="26"/>
      <c r="F17" s="26"/>
      <c r="G17" s="26"/>
      <c r="H17" s="26"/>
      <c r="I17" s="26"/>
      <c r="J17" s="26"/>
      <c r="K17" s="26"/>
    </row>
    <row r="18" spans="1:11" x14ac:dyDescent="0.25">
      <c r="A18" s="1" t="s">
        <v>15</v>
      </c>
      <c r="B18" s="34">
        <v>6</v>
      </c>
      <c r="C18" s="14"/>
      <c r="D18" s="26" t="s">
        <v>24</v>
      </c>
      <c r="E18" s="26"/>
      <c r="F18" s="26"/>
      <c r="G18" s="26"/>
      <c r="H18" s="26"/>
      <c r="I18" s="26"/>
      <c r="J18" s="26"/>
      <c r="K18" s="26"/>
    </row>
    <row r="19" spans="1:11" ht="15.75" thickBot="1" x14ac:dyDescent="0.3">
      <c r="A19" s="1"/>
      <c r="D19" s="26" t="s">
        <v>35</v>
      </c>
    </row>
    <row r="20" spans="1:11" x14ac:dyDescent="0.25">
      <c r="A20" s="19" t="s">
        <v>7</v>
      </c>
      <c r="B20" s="20"/>
      <c r="C20" s="15"/>
      <c r="D20" s="39" t="s">
        <v>49</v>
      </c>
    </row>
    <row r="21" spans="1:11" x14ac:dyDescent="0.25">
      <c r="A21" s="2" t="s">
        <v>65</v>
      </c>
      <c r="B21" s="3">
        <f>22/50</f>
        <v>0.44</v>
      </c>
      <c r="C21" s="13"/>
      <c r="D21" t="s">
        <v>46</v>
      </c>
    </row>
    <row r="22" spans="1:11" x14ac:dyDescent="0.25">
      <c r="A22" s="2" t="s">
        <v>66</v>
      </c>
      <c r="B22" s="3">
        <v>0.2</v>
      </c>
      <c r="C22" s="13"/>
      <c r="D22" t="s">
        <v>20</v>
      </c>
    </row>
    <row r="23" spans="1:11" x14ac:dyDescent="0.25">
      <c r="A23" s="2" t="s">
        <v>67</v>
      </c>
      <c r="B23" s="3">
        <v>1</v>
      </c>
      <c r="C23" s="13"/>
      <c r="D23" t="s">
        <v>47</v>
      </c>
    </row>
    <row r="24" spans="1:11" x14ac:dyDescent="0.25">
      <c r="A24" s="2" t="s">
        <v>68</v>
      </c>
      <c r="B24" s="3">
        <v>1</v>
      </c>
      <c r="C24" s="13"/>
      <c r="D24" t="s">
        <v>34</v>
      </c>
    </row>
    <row r="25" spans="1:11" ht="15.75" thickBot="1" x14ac:dyDescent="0.3">
      <c r="A25" s="4"/>
      <c r="B25" s="5"/>
      <c r="C25" s="13"/>
    </row>
    <row r="27" spans="1:11" ht="18.75" x14ac:dyDescent="0.3">
      <c r="A27" s="18" t="s">
        <v>27</v>
      </c>
      <c r="B27" s="16"/>
      <c r="D27" s="39" t="s">
        <v>49</v>
      </c>
    </row>
    <row r="28" spans="1:11" x14ac:dyDescent="0.25">
      <c r="A28" s="16" t="s">
        <v>69</v>
      </c>
      <c r="B28" s="17">
        <f>IF(B9="CW",B21,IF(B9="SSB",B22,IF(B9="FM",B23,IF(B9="DIGITAL",B24,"ERROR IN CELL B9"))))</f>
        <v>0.2</v>
      </c>
      <c r="C28" s="9"/>
      <c r="D28" s="39" t="s">
        <v>49</v>
      </c>
    </row>
    <row r="29" spans="1:11" x14ac:dyDescent="0.25">
      <c r="A29" s="16" t="s">
        <v>17</v>
      </c>
      <c r="B29" s="16">
        <f>B5+B28*B6*B3</f>
        <v>8.7200000000000006</v>
      </c>
      <c r="D29" s="39" t="s">
        <v>49</v>
      </c>
    </row>
    <row r="30" spans="1:11" x14ac:dyDescent="0.25">
      <c r="A30" s="16" t="s">
        <v>19</v>
      </c>
      <c r="B30" s="16">
        <f>B12*B29+B7*B13+B8*B14</f>
        <v>3.605</v>
      </c>
      <c r="D30" s="39" t="s">
        <v>49</v>
      </c>
    </row>
    <row r="31" spans="1:11" x14ac:dyDescent="0.25">
      <c r="A31" s="16" t="s">
        <v>10</v>
      </c>
      <c r="B31" s="16">
        <f>B30*B10</f>
        <v>3.605</v>
      </c>
      <c r="D31" s="39" t="s">
        <v>49</v>
      </c>
    </row>
    <row r="32" spans="1:11" x14ac:dyDescent="0.25">
      <c r="A32" s="16" t="s">
        <v>9</v>
      </c>
      <c r="B32" s="16">
        <f>B16*B17</f>
        <v>0</v>
      </c>
      <c r="D32" s="39" t="s">
        <v>49</v>
      </c>
    </row>
    <row r="33" spans="1:4" ht="15.75" thickBot="1" x14ac:dyDescent="0.3">
      <c r="A33" s="16" t="s">
        <v>11</v>
      </c>
      <c r="B33" s="16">
        <f>SUM(B31:B32)</f>
        <v>3.605</v>
      </c>
      <c r="D33" s="39" t="s">
        <v>49</v>
      </c>
    </row>
    <row r="34" spans="1:4" ht="16.5" thickBot="1" x14ac:dyDescent="0.3">
      <c r="A34" s="36" t="s">
        <v>16</v>
      </c>
      <c r="B34" s="21">
        <f>B33*B18</f>
        <v>21.63</v>
      </c>
      <c r="D34" s="39" t="s">
        <v>49</v>
      </c>
    </row>
    <row r="35" spans="1:4" x14ac:dyDescent="0.25">
      <c r="A35" t="s">
        <v>28</v>
      </c>
      <c r="D35" s="26" t="s">
        <v>36</v>
      </c>
    </row>
    <row r="36" spans="1:4" x14ac:dyDescent="0.25">
      <c r="A36" s="27" t="s">
        <v>33</v>
      </c>
    </row>
    <row r="37" spans="1:4" x14ac:dyDescent="0.25">
      <c r="A37" s="26" t="s">
        <v>61</v>
      </c>
    </row>
    <row r="38" spans="1:4" x14ac:dyDescent="0.25">
      <c r="A38" s="26" t="s">
        <v>21</v>
      </c>
    </row>
    <row r="39" spans="1:4" x14ac:dyDescent="0.25">
      <c r="A39" s="26" t="s">
        <v>50</v>
      </c>
    </row>
    <row r="40" spans="1:4" x14ac:dyDescent="0.25">
      <c r="A40" s="26" t="s">
        <v>51</v>
      </c>
    </row>
    <row r="41" spans="1:4" x14ac:dyDescent="0.25">
      <c r="A41" s="26" t="s">
        <v>52</v>
      </c>
    </row>
    <row r="42" spans="1:4" x14ac:dyDescent="0.25">
      <c r="A42" s="26" t="s">
        <v>53</v>
      </c>
    </row>
    <row r="43" spans="1:4" x14ac:dyDescent="0.25">
      <c r="A43" s="26" t="s">
        <v>54</v>
      </c>
    </row>
    <row r="44" spans="1:4" x14ac:dyDescent="0.25">
      <c r="A44" s="26" t="s">
        <v>55</v>
      </c>
    </row>
    <row r="45" spans="1:4" x14ac:dyDescent="0.25">
      <c r="A45" s="26" t="s">
        <v>62</v>
      </c>
    </row>
    <row r="46" spans="1:4" x14ac:dyDescent="0.25">
      <c r="A46" s="26" t="s">
        <v>63</v>
      </c>
    </row>
    <row r="47" spans="1:4" x14ac:dyDescent="0.25">
      <c r="A47" s="26" t="s">
        <v>64</v>
      </c>
    </row>
  </sheetData>
  <printOptions headings="1" gridLines="1"/>
  <pageMargins left="0.25" right="0.25" top="0.75" bottom="0.75" header="0.3" footer="0.3"/>
  <pageSetup scale="70" orientation="landscape"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K47"/>
  <sheetViews>
    <sheetView zoomScaleNormal="100" workbookViewId="0"/>
  </sheetViews>
  <sheetFormatPr defaultRowHeight="15" x14ac:dyDescent="0.25"/>
  <cols>
    <col min="1" max="1" width="66.42578125" customWidth="1"/>
    <col min="2" max="2" width="10.7109375" customWidth="1"/>
    <col min="3" max="3" width="3.140625" style="11" customWidth="1"/>
  </cols>
  <sheetData>
    <row r="1" spans="1:11" s="24" customFormat="1" ht="18.75" x14ac:dyDescent="0.3">
      <c r="A1" s="23" t="s">
        <v>25</v>
      </c>
      <c r="C1" s="25"/>
      <c r="D1" s="26" t="s">
        <v>30</v>
      </c>
    </row>
    <row r="2" spans="1:11" s="24" customFormat="1" x14ac:dyDescent="0.25">
      <c r="A2" s="37" t="s">
        <v>29</v>
      </c>
      <c r="C2" s="25"/>
      <c r="D2" s="35" t="s">
        <v>37</v>
      </c>
    </row>
    <row r="3" spans="1:11" x14ac:dyDescent="0.25">
      <c r="A3" t="s">
        <v>12</v>
      </c>
      <c r="B3" s="30">
        <v>1</v>
      </c>
      <c r="C3" s="9"/>
      <c r="D3" t="s">
        <v>31</v>
      </c>
    </row>
    <row r="4" spans="1:11" x14ac:dyDescent="0.25">
      <c r="A4" t="s">
        <v>2</v>
      </c>
      <c r="B4" s="31">
        <v>19.600000000000001</v>
      </c>
      <c r="C4" s="10"/>
      <c r="D4" t="s">
        <v>38</v>
      </c>
    </row>
    <row r="5" spans="1:11" x14ac:dyDescent="0.25">
      <c r="A5" t="s">
        <v>13</v>
      </c>
      <c r="B5" s="22">
        <v>6</v>
      </c>
      <c r="D5" s="26" t="s">
        <v>57</v>
      </c>
    </row>
    <row r="6" spans="1:11" x14ac:dyDescent="0.25">
      <c r="A6" s="16" t="s">
        <v>14</v>
      </c>
      <c r="B6" s="38">
        <f>B4-B5</f>
        <v>13.600000000000001</v>
      </c>
      <c r="C6" s="10"/>
      <c r="D6" s="39" t="s">
        <v>49</v>
      </c>
    </row>
    <row r="7" spans="1:11" x14ac:dyDescent="0.25">
      <c r="A7" t="s">
        <v>3</v>
      </c>
      <c r="B7" s="31">
        <v>1.9</v>
      </c>
      <c r="C7" s="10"/>
      <c r="D7" t="s">
        <v>32</v>
      </c>
    </row>
    <row r="8" spans="1:11" x14ac:dyDescent="0.25">
      <c r="A8" t="s">
        <v>1</v>
      </c>
      <c r="B8" s="31">
        <v>1.5</v>
      </c>
      <c r="C8" s="10"/>
      <c r="D8" t="s">
        <v>39</v>
      </c>
    </row>
    <row r="9" spans="1:11" x14ac:dyDescent="0.25">
      <c r="A9" t="s">
        <v>42</v>
      </c>
      <c r="B9" s="32" t="s">
        <v>59</v>
      </c>
      <c r="C9" s="12"/>
      <c r="D9" s="35" t="s">
        <v>45</v>
      </c>
    </row>
    <row r="10" spans="1:11" ht="15.75" thickBot="1" x14ac:dyDescent="0.3">
      <c r="A10" t="s">
        <v>48</v>
      </c>
      <c r="B10" s="30">
        <v>1</v>
      </c>
      <c r="C10" s="9"/>
      <c r="D10" t="s">
        <v>18</v>
      </c>
    </row>
    <row r="11" spans="1:11" x14ac:dyDescent="0.25">
      <c r="A11" s="6" t="s">
        <v>6</v>
      </c>
      <c r="B11" s="7"/>
      <c r="C11" s="13"/>
    </row>
    <row r="12" spans="1:11" x14ac:dyDescent="0.25">
      <c r="A12" s="8" t="s">
        <v>0</v>
      </c>
      <c r="B12" s="33">
        <v>0.25</v>
      </c>
      <c r="C12" s="13"/>
      <c r="D12" t="s">
        <v>43</v>
      </c>
    </row>
    <row r="13" spans="1:11" x14ac:dyDescent="0.25">
      <c r="A13" s="8" t="s">
        <v>4</v>
      </c>
      <c r="B13" s="33">
        <v>0.75</v>
      </c>
      <c r="C13" s="13"/>
      <c r="D13" t="s">
        <v>44</v>
      </c>
    </row>
    <row r="14" spans="1:11" x14ac:dyDescent="0.25">
      <c r="A14" s="8" t="s">
        <v>5</v>
      </c>
      <c r="B14" s="33">
        <v>0</v>
      </c>
      <c r="C14" s="13"/>
      <c r="D14" t="s">
        <v>56</v>
      </c>
    </row>
    <row r="15" spans="1:11" ht="15.75" thickBot="1" x14ac:dyDescent="0.3">
      <c r="A15" s="28" t="s">
        <v>22</v>
      </c>
      <c r="B15" s="29" t="str">
        <f>IF(SUM(B12:B14)=100%,"OK","ERROR in B12-B14)")</f>
        <v>OK</v>
      </c>
      <c r="C15" s="13"/>
      <c r="D15" s="39" t="s">
        <v>49</v>
      </c>
    </row>
    <row r="16" spans="1:11" x14ac:dyDescent="0.25">
      <c r="A16" s="1" t="s">
        <v>40</v>
      </c>
      <c r="B16" s="31">
        <v>0</v>
      </c>
      <c r="C16" s="10"/>
      <c r="D16" s="26" t="s">
        <v>26</v>
      </c>
      <c r="E16" s="26"/>
      <c r="F16" s="26"/>
      <c r="G16" s="26"/>
      <c r="H16" s="26"/>
      <c r="I16" s="26"/>
      <c r="J16" s="26"/>
      <c r="K16" s="26"/>
    </row>
    <row r="17" spans="1:11" x14ac:dyDescent="0.25">
      <c r="A17" s="1" t="s">
        <v>41</v>
      </c>
      <c r="B17" s="30">
        <v>0</v>
      </c>
      <c r="C17" s="9"/>
      <c r="D17" s="26" t="s">
        <v>23</v>
      </c>
      <c r="E17" s="26"/>
      <c r="F17" s="26"/>
      <c r="G17" s="26"/>
      <c r="H17" s="26"/>
      <c r="I17" s="26"/>
      <c r="J17" s="26"/>
      <c r="K17" s="26"/>
    </row>
    <row r="18" spans="1:11" x14ac:dyDescent="0.25">
      <c r="A18" s="1" t="s">
        <v>15</v>
      </c>
      <c r="B18" s="34">
        <v>6</v>
      </c>
      <c r="C18" s="14"/>
      <c r="D18" s="26" t="s">
        <v>24</v>
      </c>
      <c r="E18" s="26"/>
      <c r="F18" s="26"/>
      <c r="G18" s="26"/>
      <c r="H18" s="26"/>
      <c r="I18" s="26"/>
      <c r="J18" s="26"/>
      <c r="K18" s="26"/>
    </row>
    <row r="19" spans="1:11" ht="15.75" thickBot="1" x14ac:dyDescent="0.3">
      <c r="A19" s="1"/>
      <c r="D19" s="26" t="s">
        <v>35</v>
      </c>
    </row>
    <row r="20" spans="1:11" x14ac:dyDescent="0.25">
      <c r="A20" s="19" t="s">
        <v>7</v>
      </c>
      <c r="B20" s="20"/>
      <c r="C20" s="15"/>
      <c r="D20" s="39" t="s">
        <v>49</v>
      </c>
    </row>
    <row r="21" spans="1:11" x14ac:dyDescent="0.25">
      <c r="A21" s="2" t="s">
        <v>65</v>
      </c>
      <c r="B21" s="3">
        <f>22/50</f>
        <v>0.44</v>
      </c>
      <c r="C21" s="13"/>
      <c r="D21" t="s">
        <v>46</v>
      </c>
    </row>
    <row r="22" spans="1:11" x14ac:dyDescent="0.25">
      <c r="A22" s="2" t="s">
        <v>66</v>
      </c>
      <c r="B22" s="3">
        <v>0.2</v>
      </c>
      <c r="C22" s="13"/>
      <c r="D22" t="s">
        <v>20</v>
      </c>
    </row>
    <row r="23" spans="1:11" x14ac:dyDescent="0.25">
      <c r="A23" s="2" t="s">
        <v>67</v>
      </c>
      <c r="B23" s="3">
        <v>1</v>
      </c>
      <c r="C23" s="13"/>
      <c r="D23" t="s">
        <v>47</v>
      </c>
    </row>
    <row r="24" spans="1:11" x14ac:dyDescent="0.25">
      <c r="A24" s="2" t="s">
        <v>68</v>
      </c>
      <c r="B24" s="3">
        <v>1</v>
      </c>
      <c r="C24" s="13"/>
      <c r="D24" t="s">
        <v>34</v>
      </c>
    </row>
    <row r="25" spans="1:11" ht="15.75" thickBot="1" x14ac:dyDescent="0.3">
      <c r="A25" s="4"/>
      <c r="B25" s="5"/>
      <c r="C25" s="13"/>
    </row>
    <row r="27" spans="1:11" ht="18.75" x14ac:dyDescent="0.3">
      <c r="A27" s="18" t="s">
        <v>27</v>
      </c>
      <c r="B27" s="16"/>
      <c r="D27" s="39" t="s">
        <v>49</v>
      </c>
    </row>
    <row r="28" spans="1:11" x14ac:dyDescent="0.25">
      <c r="A28" s="16" t="s">
        <v>69</v>
      </c>
      <c r="B28" s="17">
        <f>IF(B9="CW",B21,IF(B9="SSB",B22,IF(B9="FM",B23,IF(B9="DIGITAL",B24,"ERROR IN CELL B9"))))</f>
        <v>0.44</v>
      </c>
      <c r="C28" s="9"/>
      <c r="D28" s="39" t="s">
        <v>49</v>
      </c>
    </row>
    <row r="29" spans="1:11" x14ac:dyDescent="0.25">
      <c r="A29" s="16" t="s">
        <v>17</v>
      </c>
      <c r="B29" s="16">
        <f>B5+B28*B6*B3</f>
        <v>11.984000000000002</v>
      </c>
      <c r="D29" s="39" t="s">
        <v>49</v>
      </c>
    </row>
    <row r="30" spans="1:11" x14ac:dyDescent="0.25">
      <c r="A30" s="16" t="s">
        <v>19</v>
      </c>
      <c r="B30" s="16">
        <f>B12*B29+B7*B13+B8*B14</f>
        <v>4.4210000000000003</v>
      </c>
      <c r="D30" s="39" t="s">
        <v>49</v>
      </c>
    </row>
    <row r="31" spans="1:11" x14ac:dyDescent="0.25">
      <c r="A31" s="16" t="s">
        <v>10</v>
      </c>
      <c r="B31" s="16">
        <f>B30*B10</f>
        <v>4.4210000000000003</v>
      </c>
      <c r="D31" s="39" t="s">
        <v>49</v>
      </c>
    </row>
    <row r="32" spans="1:11" x14ac:dyDescent="0.25">
      <c r="A32" s="16" t="s">
        <v>9</v>
      </c>
      <c r="B32" s="16">
        <f>B16*B17</f>
        <v>0</v>
      </c>
      <c r="D32" s="39" t="s">
        <v>49</v>
      </c>
    </row>
    <row r="33" spans="1:4" ht="15.75" thickBot="1" x14ac:dyDescent="0.3">
      <c r="A33" s="16" t="s">
        <v>11</v>
      </c>
      <c r="B33" s="16">
        <f>SUM(B31:B32)</f>
        <v>4.4210000000000003</v>
      </c>
      <c r="D33" s="39" t="s">
        <v>49</v>
      </c>
    </row>
    <row r="34" spans="1:4" ht="16.5" thickBot="1" x14ac:dyDescent="0.3">
      <c r="A34" s="36" t="s">
        <v>16</v>
      </c>
      <c r="B34" s="21">
        <f>B33*B18</f>
        <v>26.526000000000003</v>
      </c>
      <c r="D34" s="39" t="s">
        <v>49</v>
      </c>
    </row>
    <row r="35" spans="1:4" x14ac:dyDescent="0.25">
      <c r="A35" t="s">
        <v>28</v>
      </c>
      <c r="D35" s="26" t="s">
        <v>36</v>
      </c>
    </row>
    <row r="36" spans="1:4" x14ac:dyDescent="0.25">
      <c r="A36" s="27" t="s">
        <v>33</v>
      </c>
    </row>
    <row r="37" spans="1:4" x14ac:dyDescent="0.25">
      <c r="A37" s="26" t="s">
        <v>61</v>
      </c>
    </row>
    <row r="38" spans="1:4" x14ac:dyDescent="0.25">
      <c r="A38" s="26" t="s">
        <v>21</v>
      </c>
    </row>
    <row r="39" spans="1:4" x14ac:dyDescent="0.25">
      <c r="A39" s="26" t="s">
        <v>50</v>
      </c>
    </row>
    <row r="40" spans="1:4" x14ac:dyDescent="0.25">
      <c r="A40" s="26" t="s">
        <v>51</v>
      </c>
    </row>
    <row r="41" spans="1:4" x14ac:dyDescent="0.25">
      <c r="A41" s="26" t="s">
        <v>52</v>
      </c>
    </row>
    <row r="42" spans="1:4" x14ac:dyDescent="0.25">
      <c r="A42" s="26" t="s">
        <v>53</v>
      </c>
    </row>
    <row r="43" spans="1:4" x14ac:dyDescent="0.25">
      <c r="A43" s="26" t="s">
        <v>54</v>
      </c>
    </row>
    <row r="44" spans="1:4" x14ac:dyDescent="0.25">
      <c r="A44" s="26" t="s">
        <v>55</v>
      </c>
    </row>
    <row r="45" spans="1:4" x14ac:dyDescent="0.25">
      <c r="A45" s="26" t="s">
        <v>62</v>
      </c>
    </row>
    <row r="46" spans="1:4" x14ac:dyDescent="0.25">
      <c r="A46" s="26" t="s">
        <v>63</v>
      </c>
    </row>
    <row r="47" spans="1:4" x14ac:dyDescent="0.25">
      <c r="A47" s="26" t="s">
        <v>64</v>
      </c>
    </row>
  </sheetData>
  <printOptions headings="1" gridLines="1"/>
  <pageMargins left="0.25" right="0.25" top="0.75" bottom="0.75" header="0.3" footer="0.3"/>
  <pageSetup scale="70" orientation="landscape" horizontalDpi="4294967293" vertic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K47"/>
  <sheetViews>
    <sheetView zoomScaleNormal="100" workbookViewId="0"/>
  </sheetViews>
  <sheetFormatPr defaultRowHeight="15" x14ac:dyDescent="0.25"/>
  <cols>
    <col min="1" max="1" width="66.42578125" customWidth="1"/>
    <col min="2" max="2" width="10.7109375" customWidth="1"/>
    <col min="3" max="3" width="3.140625" style="11" customWidth="1"/>
  </cols>
  <sheetData>
    <row r="1" spans="1:11" s="24" customFormat="1" ht="18.75" x14ac:dyDescent="0.3">
      <c r="A1" s="23" t="s">
        <v>25</v>
      </c>
      <c r="C1" s="25"/>
      <c r="D1" s="26" t="s">
        <v>30</v>
      </c>
    </row>
    <row r="2" spans="1:11" s="24" customFormat="1" x14ac:dyDescent="0.25">
      <c r="A2" s="37" t="s">
        <v>29</v>
      </c>
      <c r="C2" s="25"/>
      <c r="D2" s="35" t="s">
        <v>37</v>
      </c>
    </row>
    <row r="3" spans="1:11" x14ac:dyDescent="0.25">
      <c r="A3" t="s">
        <v>12</v>
      </c>
      <c r="B3" s="30">
        <v>1</v>
      </c>
      <c r="C3" s="9"/>
      <c r="D3" t="s">
        <v>31</v>
      </c>
    </row>
    <row r="4" spans="1:11" x14ac:dyDescent="0.25">
      <c r="A4" t="s">
        <v>2</v>
      </c>
      <c r="B4" s="31">
        <v>19.600000000000001</v>
      </c>
      <c r="C4" s="10"/>
      <c r="D4" t="s">
        <v>38</v>
      </c>
    </row>
    <row r="5" spans="1:11" x14ac:dyDescent="0.25">
      <c r="A5" t="s">
        <v>13</v>
      </c>
      <c r="B5" s="22">
        <v>6</v>
      </c>
      <c r="D5" s="26" t="s">
        <v>57</v>
      </c>
    </row>
    <row r="6" spans="1:11" x14ac:dyDescent="0.25">
      <c r="A6" s="16" t="s">
        <v>14</v>
      </c>
      <c r="B6" s="38">
        <f>B4-B5</f>
        <v>13.600000000000001</v>
      </c>
      <c r="C6" s="10"/>
      <c r="D6" s="39" t="s">
        <v>49</v>
      </c>
    </row>
    <row r="7" spans="1:11" x14ac:dyDescent="0.25">
      <c r="A7" t="s">
        <v>3</v>
      </c>
      <c r="B7" s="31">
        <v>1.9</v>
      </c>
      <c r="C7" s="10"/>
      <c r="D7" t="s">
        <v>32</v>
      </c>
    </row>
    <row r="8" spans="1:11" x14ac:dyDescent="0.25">
      <c r="A8" t="s">
        <v>1</v>
      </c>
      <c r="B8" s="31">
        <v>1.5</v>
      </c>
      <c r="C8" s="10"/>
      <c r="D8" t="s">
        <v>39</v>
      </c>
    </row>
    <row r="9" spans="1:11" x14ac:dyDescent="0.25">
      <c r="A9" t="s">
        <v>42</v>
      </c>
      <c r="B9" s="32" t="s">
        <v>58</v>
      </c>
      <c r="C9" s="12"/>
      <c r="D9" s="35" t="s">
        <v>45</v>
      </c>
    </row>
    <row r="10" spans="1:11" ht="15.75" thickBot="1" x14ac:dyDescent="0.3">
      <c r="A10" t="s">
        <v>48</v>
      </c>
      <c r="B10" s="30">
        <v>1</v>
      </c>
      <c r="C10" s="9"/>
      <c r="D10" t="s">
        <v>18</v>
      </c>
    </row>
    <row r="11" spans="1:11" x14ac:dyDescent="0.25">
      <c r="A11" s="6" t="s">
        <v>6</v>
      </c>
      <c r="B11" s="7"/>
      <c r="C11" s="13"/>
    </row>
    <row r="12" spans="1:11" x14ac:dyDescent="0.25">
      <c r="A12" s="8" t="s">
        <v>0</v>
      </c>
      <c r="B12" s="33">
        <v>0.25</v>
      </c>
      <c r="C12" s="13"/>
      <c r="D12" t="s">
        <v>43</v>
      </c>
    </row>
    <row r="13" spans="1:11" x14ac:dyDescent="0.25">
      <c r="A13" s="8" t="s">
        <v>4</v>
      </c>
      <c r="B13" s="33">
        <v>0.75</v>
      </c>
      <c r="C13" s="13"/>
      <c r="D13" t="s">
        <v>44</v>
      </c>
    </row>
    <row r="14" spans="1:11" x14ac:dyDescent="0.25">
      <c r="A14" s="8" t="s">
        <v>5</v>
      </c>
      <c r="B14" s="33">
        <v>0</v>
      </c>
      <c r="C14" s="13"/>
      <c r="D14" t="s">
        <v>56</v>
      </c>
    </row>
    <row r="15" spans="1:11" ht="15.75" thickBot="1" x14ac:dyDescent="0.3">
      <c r="A15" s="28" t="s">
        <v>22</v>
      </c>
      <c r="B15" s="29" t="str">
        <f>IF(SUM(B12:B14)=100%,"OK","ERROR in B12-B14)")</f>
        <v>OK</v>
      </c>
      <c r="C15" s="13"/>
      <c r="D15" s="39" t="s">
        <v>49</v>
      </c>
    </row>
    <row r="16" spans="1:11" x14ac:dyDescent="0.25">
      <c r="A16" s="1" t="s">
        <v>40</v>
      </c>
      <c r="B16" s="31">
        <v>0</v>
      </c>
      <c r="C16" s="10"/>
      <c r="D16" s="26" t="s">
        <v>26</v>
      </c>
      <c r="E16" s="26"/>
      <c r="F16" s="26"/>
      <c r="G16" s="26"/>
      <c r="H16" s="26"/>
      <c r="I16" s="26"/>
      <c r="J16" s="26"/>
      <c r="K16" s="26"/>
    </row>
    <row r="17" spans="1:11" x14ac:dyDescent="0.25">
      <c r="A17" s="1" t="s">
        <v>41</v>
      </c>
      <c r="B17" s="30">
        <v>0</v>
      </c>
      <c r="C17" s="9"/>
      <c r="D17" s="26" t="s">
        <v>23</v>
      </c>
      <c r="E17" s="26"/>
      <c r="F17" s="26"/>
      <c r="G17" s="26"/>
      <c r="H17" s="26"/>
      <c r="I17" s="26"/>
      <c r="J17" s="26"/>
      <c r="K17" s="26"/>
    </row>
    <row r="18" spans="1:11" x14ac:dyDescent="0.25">
      <c r="A18" s="1" t="s">
        <v>15</v>
      </c>
      <c r="B18" s="34">
        <v>6</v>
      </c>
      <c r="C18" s="14"/>
      <c r="D18" s="26" t="s">
        <v>24</v>
      </c>
      <c r="E18" s="26"/>
      <c r="F18" s="26"/>
      <c r="G18" s="26"/>
      <c r="H18" s="26"/>
      <c r="I18" s="26"/>
      <c r="J18" s="26"/>
      <c r="K18" s="26"/>
    </row>
    <row r="19" spans="1:11" ht="15.75" thickBot="1" x14ac:dyDescent="0.3">
      <c r="A19" s="1"/>
      <c r="D19" s="26" t="s">
        <v>35</v>
      </c>
    </row>
    <row r="20" spans="1:11" x14ac:dyDescent="0.25">
      <c r="A20" s="19" t="s">
        <v>7</v>
      </c>
      <c r="B20" s="20"/>
      <c r="C20" s="15"/>
      <c r="D20" s="39" t="s">
        <v>49</v>
      </c>
    </row>
    <row r="21" spans="1:11" x14ac:dyDescent="0.25">
      <c r="A21" s="2" t="s">
        <v>65</v>
      </c>
      <c r="B21" s="3">
        <f>22/50</f>
        <v>0.44</v>
      </c>
      <c r="C21" s="13"/>
      <c r="D21" t="s">
        <v>46</v>
      </c>
    </row>
    <row r="22" spans="1:11" x14ac:dyDescent="0.25">
      <c r="A22" s="2" t="s">
        <v>66</v>
      </c>
      <c r="B22" s="3">
        <v>0.2</v>
      </c>
      <c r="C22" s="13"/>
      <c r="D22" t="s">
        <v>20</v>
      </c>
    </row>
    <row r="23" spans="1:11" x14ac:dyDescent="0.25">
      <c r="A23" s="2" t="s">
        <v>67</v>
      </c>
      <c r="B23" s="3">
        <v>1</v>
      </c>
      <c r="C23" s="13"/>
      <c r="D23" t="s">
        <v>47</v>
      </c>
    </row>
    <row r="24" spans="1:11" x14ac:dyDescent="0.25">
      <c r="A24" s="2" t="s">
        <v>68</v>
      </c>
      <c r="B24" s="3">
        <v>1</v>
      </c>
      <c r="C24" s="13"/>
      <c r="D24" t="s">
        <v>34</v>
      </c>
    </row>
    <row r="25" spans="1:11" ht="15.75" thickBot="1" x14ac:dyDescent="0.3">
      <c r="A25" s="4"/>
      <c r="B25" s="5"/>
      <c r="C25" s="13"/>
    </row>
    <row r="27" spans="1:11" ht="18.75" x14ac:dyDescent="0.3">
      <c r="A27" s="18" t="s">
        <v>27</v>
      </c>
      <c r="B27" s="16"/>
      <c r="D27" s="39" t="s">
        <v>49</v>
      </c>
    </row>
    <row r="28" spans="1:11" x14ac:dyDescent="0.25">
      <c r="A28" s="16" t="s">
        <v>69</v>
      </c>
      <c r="B28" s="17">
        <f>IF(B9="CW",B21,IF(B9="SSB",B22,IF(B9="FM",B23,IF(B9="DIGITAL",B24,"ERROR IN CELL B9"))))</f>
        <v>1</v>
      </c>
      <c r="C28" s="9"/>
      <c r="D28" s="39" t="s">
        <v>49</v>
      </c>
    </row>
    <row r="29" spans="1:11" x14ac:dyDescent="0.25">
      <c r="A29" s="16" t="s">
        <v>17</v>
      </c>
      <c r="B29" s="16">
        <f>B5+B28*B6*B3</f>
        <v>19.600000000000001</v>
      </c>
      <c r="D29" s="39" t="s">
        <v>49</v>
      </c>
    </row>
    <row r="30" spans="1:11" x14ac:dyDescent="0.25">
      <c r="A30" s="16" t="s">
        <v>19</v>
      </c>
      <c r="B30" s="16">
        <f>B12*B29+B7*B13+B8*B14</f>
        <v>6.3250000000000002</v>
      </c>
      <c r="D30" s="39" t="s">
        <v>49</v>
      </c>
    </row>
    <row r="31" spans="1:11" x14ac:dyDescent="0.25">
      <c r="A31" s="16" t="s">
        <v>10</v>
      </c>
      <c r="B31" s="16">
        <f>B30*B10</f>
        <v>6.3250000000000002</v>
      </c>
      <c r="D31" s="39" t="s">
        <v>49</v>
      </c>
    </row>
    <row r="32" spans="1:11" x14ac:dyDescent="0.25">
      <c r="A32" s="16" t="s">
        <v>9</v>
      </c>
      <c r="B32" s="16">
        <f>B16*B17</f>
        <v>0</v>
      </c>
      <c r="D32" s="39" t="s">
        <v>49</v>
      </c>
    </row>
    <row r="33" spans="1:4" ht="15.75" thickBot="1" x14ac:dyDescent="0.3">
      <c r="A33" s="16" t="s">
        <v>11</v>
      </c>
      <c r="B33" s="16">
        <f>SUM(B31:B32)</f>
        <v>6.3250000000000002</v>
      </c>
      <c r="D33" s="39" t="s">
        <v>49</v>
      </c>
    </row>
    <row r="34" spans="1:4" ht="16.5" thickBot="1" x14ac:dyDescent="0.3">
      <c r="A34" s="36" t="s">
        <v>16</v>
      </c>
      <c r="B34" s="21">
        <f>B33*B18</f>
        <v>37.950000000000003</v>
      </c>
      <c r="D34" s="39" t="s">
        <v>49</v>
      </c>
    </row>
    <row r="35" spans="1:4" x14ac:dyDescent="0.25">
      <c r="A35" t="s">
        <v>28</v>
      </c>
      <c r="D35" s="26" t="s">
        <v>36</v>
      </c>
    </row>
    <row r="36" spans="1:4" x14ac:dyDescent="0.25">
      <c r="A36" s="27" t="s">
        <v>33</v>
      </c>
    </row>
    <row r="37" spans="1:4" x14ac:dyDescent="0.25">
      <c r="A37" s="26" t="s">
        <v>61</v>
      </c>
    </row>
    <row r="38" spans="1:4" x14ac:dyDescent="0.25">
      <c r="A38" s="26" t="s">
        <v>21</v>
      </c>
    </row>
    <row r="39" spans="1:4" x14ac:dyDescent="0.25">
      <c r="A39" s="26" t="s">
        <v>50</v>
      </c>
    </row>
    <row r="40" spans="1:4" x14ac:dyDescent="0.25">
      <c r="A40" s="26" t="s">
        <v>51</v>
      </c>
    </row>
    <row r="41" spans="1:4" x14ac:dyDescent="0.25">
      <c r="A41" s="26" t="s">
        <v>52</v>
      </c>
    </row>
    <row r="42" spans="1:4" x14ac:dyDescent="0.25">
      <c r="A42" s="26" t="s">
        <v>53</v>
      </c>
    </row>
    <row r="43" spans="1:4" x14ac:dyDescent="0.25">
      <c r="A43" s="26" t="s">
        <v>54</v>
      </c>
    </row>
    <row r="44" spans="1:4" x14ac:dyDescent="0.25">
      <c r="A44" s="26" t="s">
        <v>55</v>
      </c>
    </row>
    <row r="45" spans="1:4" x14ac:dyDescent="0.25">
      <c r="A45" s="26" t="s">
        <v>62</v>
      </c>
    </row>
    <row r="46" spans="1:4" x14ac:dyDescent="0.25">
      <c r="A46" s="26" t="s">
        <v>63</v>
      </c>
    </row>
    <row r="47" spans="1:4" x14ac:dyDescent="0.25">
      <c r="A47" s="26" t="s">
        <v>64</v>
      </c>
    </row>
  </sheetData>
  <printOptions headings="1" gridLines="1"/>
  <pageMargins left="0.25" right="0.25" top="0.75" bottom="0.75" header="0.3" footer="0.3"/>
  <pageSetup scale="70" orientation="landscape" horizontalDpi="4294967293" vertic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K47"/>
  <sheetViews>
    <sheetView zoomScaleNormal="100" workbookViewId="0"/>
  </sheetViews>
  <sheetFormatPr defaultRowHeight="15" x14ac:dyDescent="0.25"/>
  <cols>
    <col min="1" max="1" width="66.42578125" customWidth="1"/>
    <col min="2" max="2" width="10.7109375" customWidth="1"/>
    <col min="3" max="3" width="3.140625" style="11" customWidth="1"/>
  </cols>
  <sheetData>
    <row r="1" spans="1:11" s="24" customFormat="1" ht="18.75" x14ac:dyDescent="0.3">
      <c r="A1" s="23" t="s">
        <v>25</v>
      </c>
      <c r="C1" s="25"/>
      <c r="D1" s="26" t="s">
        <v>30</v>
      </c>
    </row>
    <row r="2" spans="1:11" s="24" customFormat="1" x14ac:dyDescent="0.25">
      <c r="A2" s="37" t="s">
        <v>29</v>
      </c>
      <c r="C2" s="25"/>
      <c r="D2" s="35" t="s">
        <v>37</v>
      </c>
    </row>
    <row r="3" spans="1:11" x14ac:dyDescent="0.25">
      <c r="A3" t="s">
        <v>12</v>
      </c>
      <c r="B3" s="30">
        <v>0.5</v>
      </c>
      <c r="C3" s="9"/>
      <c r="D3" t="s">
        <v>31</v>
      </c>
    </row>
    <row r="4" spans="1:11" x14ac:dyDescent="0.25">
      <c r="A4" t="s">
        <v>2</v>
      </c>
      <c r="B4" s="31">
        <v>19.600000000000001</v>
      </c>
      <c r="C4" s="10"/>
      <c r="D4" t="s">
        <v>38</v>
      </c>
    </row>
    <row r="5" spans="1:11" x14ac:dyDescent="0.25">
      <c r="A5" t="s">
        <v>13</v>
      </c>
      <c r="B5" s="22">
        <v>6</v>
      </c>
      <c r="D5" s="26" t="s">
        <v>57</v>
      </c>
    </row>
    <row r="6" spans="1:11" x14ac:dyDescent="0.25">
      <c r="A6" s="16" t="s">
        <v>14</v>
      </c>
      <c r="B6" s="38">
        <f>B4-B5</f>
        <v>13.600000000000001</v>
      </c>
      <c r="C6" s="10"/>
      <c r="D6" s="39" t="s">
        <v>49</v>
      </c>
    </row>
    <row r="7" spans="1:11" x14ac:dyDescent="0.25">
      <c r="A7" t="s">
        <v>3</v>
      </c>
      <c r="B7" s="31">
        <v>1.9</v>
      </c>
      <c r="C7" s="10"/>
      <c r="D7" t="s">
        <v>32</v>
      </c>
    </row>
    <row r="8" spans="1:11" x14ac:dyDescent="0.25">
      <c r="A8" t="s">
        <v>1</v>
      </c>
      <c r="B8" s="31">
        <v>1.5</v>
      </c>
      <c r="C8" s="10"/>
      <c r="D8" t="s">
        <v>39</v>
      </c>
    </row>
    <row r="9" spans="1:11" x14ac:dyDescent="0.25">
      <c r="A9" t="s">
        <v>42</v>
      </c>
      <c r="B9" s="32" t="s">
        <v>58</v>
      </c>
      <c r="C9" s="12"/>
      <c r="D9" s="35" t="s">
        <v>45</v>
      </c>
    </row>
    <row r="10" spans="1:11" ht="15.75" thickBot="1" x14ac:dyDescent="0.3">
      <c r="A10" t="s">
        <v>48</v>
      </c>
      <c r="B10" s="30">
        <v>1</v>
      </c>
      <c r="C10" s="9"/>
      <c r="D10" t="s">
        <v>18</v>
      </c>
    </row>
    <row r="11" spans="1:11" x14ac:dyDescent="0.25">
      <c r="A11" s="6" t="s">
        <v>6</v>
      </c>
      <c r="B11" s="7"/>
      <c r="C11" s="13"/>
    </row>
    <row r="12" spans="1:11" x14ac:dyDescent="0.25">
      <c r="A12" s="8" t="s">
        <v>0</v>
      </c>
      <c r="B12" s="33">
        <v>0.25</v>
      </c>
      <c r="C12" s="13"/>
      <c r="D12" t="s">
        <v>43</v>
      </c>
    </row>
    <row r="13" spans="1:11" x14ac:dyDescent="0.25">
      <c r="A13" s="8" t="s">
        <v>4</v>
      </c>
      <c r="B13" s="33">
        <v>0.75</v>
      </c>
      <c r="C13" s="13"/>
      <c r="D13" t="s">
        <v>44</v>
      </c>
    </row>
    <row r="14" spans="1:11" x14ac:dyDescent="0.25">
      <c r="A14" s="8" t="s">
        <v>5</v>
      </c>
      <c r="B14" s="33">
        <v>0</v>
      </c>
      <c r="C14" s="13"/>
      <c r="D14" t="s">
        <v>56</v>
      </c>
    </row>
    <row r="15" spans="1:11" ht="15.75" thickBot="1" x14ac:dyDescent="0.3">
      <c r="A15" s="28" t="s">
        <v>22</v>
      </c>
      <c r="B15" s="29" t="str">
        <f>IF(SUM(B12:B14)=100%,"OK","ERROR in B12-B14)")</f>
        <v>OK</v>
      </c>
      <c r="C15" s="13"/>
      <c r="D15" s="39" t="s">
        <v>49</v>
      </c>
    </row>
    <row r="16" spans="1:11" x14ac:dyDescent="0.25">
      <c r="A16" s="1" t="s">
        <v>40</v>
      </c>
      <c r="B16" s="31">
        <v>0</v>
      </c>
      <c r="C16" s="10"/>
      <c r="D16" s="26" t="s">
        <v>26</v>
      </c>
      <c r="E16" s="26"/>
      <c r="F16" s="26"/>
      <c r="G16" s="26"/>
      <c r="H16" s="26"/>
      <c r="I16" s="26"/>
      <c r="J16" s="26"/>
      <c r="K16" s="26"/>
    </row>
    <row r="17" spans="1:11" x14ac:dyDescent="0.25">
      <c r="A17" s="1" t="s">
        <v>41</v>
      </c>
      <c r="B17" s="30">
        <v>0</v>
      </c>
      <c r="C17" s="9"/>
      <c r="D17" s="26" t="s">
        <v>23</v>
      </c>
      <c r="E17" s="26"/>
      <c r="F17" s="26"/>
      <c r="G17" s="26"/>
      <c r="H17" s="26"/>
      <c r="I17" s="26"/>
      <c r="J17" s="26"/>
      <c r="K17" s="26"/>
    </row>
    <row r="18" spans="1:11" x14ac:dyDescent="0.25">
      <c r="A18" s="1" t="s">
        <v>15</v>
      </c>
      <c r="B18" s="34">
        <v>6</v>
      </c>
      <c r="C18" s="14"/>
      <c r="D18" s="26" t="s">
        <v>24</v>
      </c>
      <c r="E18" s="26"/>
      <c r="F18" s="26"/>
      <c r="G18" s="26"/>
      <c r="H18" s="26"/>
      <c r="I18" s="26"/>
      <c r="J18" s="26"/>
      <c r="K18" s="26"/>
    </row>
    <row r="19" spans="1:11" ht="15.75" thickBot="1" x14ac:dyDescent="0.3">
      <c r="A19" s="1"/>
      <c r="D19" s="26" t="s">
        <v>35</v>
      </c>
    </row>
    <row r="20" spans="1:11" x14ac:dyDescent="0.25">
      <c r="A20" s="19" t="s">
        <v>7</v>
      </c>
      <c r="B20" s="20"/>
      <c r="C20" s="15"/>
      <c r="D20" s="39" t="s">
        <v>49</v>
      </c>
    </row>
    <row r="21" spans="1:11" x14ac:dyDescent="0.25">
      <c r="A21" s="2" t="s">
        <v>65</v>
      </c>
      <c r="B21" s="3">
        <f>22/50</f>
        <v>0.44</v>
      </c>
      <c r="C21" s="13"/>
      <c r="D21" t="s">
        <v>46</v>
      </c>
    </row>
    <row r="22" spans="1:11" x14ac:dyDescent="0.25">
      <c r="A22" s="2" t="s">
        <v>66</v>
      </c>
      <c r="B22" s="3">
        <v>0.2</v>
      </c>
      <c r="C22" s="13"/>
      <c r="D22" t="s">
        <v>20</v>
      </c>
    </row>
    <row r="23" spans="1:11" x14ac:dyDescent="0.25">
      <c r="A23" s="2" t="s">
        <v>67</v>
      </c>
      <c r="B23" s="3">
        <v>1</v>
      </c>
      <c r="C23" s="13"/>
      <c r="D23" t="s">
        <v>47</v>
      </c>
    </row>
    <row r="24" spans="1:11" x14ac:dyDescent="0.25">
      <c r="A24" s="2" t="s">
        <v>68</v>
      </c>
      <c r="B24" s="3">
        <v>1</v>
      </c>
      <c r="C24" s="13"/>
      <c r="D24" t="s">
        <v>34</v>
      </c>
    </row>
    <row r="25" spans="1:11" ht="15.75" thickBot="1" x14ac:dyDescent="0.3">
      <c r="A25" s="4"/>
      <c r="B25" s="5"/>
      <c r="C25" s="13"/>
    </row>
    <row r="27" spans="1:11" ht="18.75" x14ac:dyDescent="0.3">
      <c r="A27" s="18" t="s">
        <v>27</v>
      </c>
      <c r="B27" s="16"/>
      <c r="D27" s="39" t="s">
        <v>49</v>
      </c>
    </row>
    <row r="28" spans="1:11" x14ac:dyDescent="0.25">
      <c r="A28" s="16" t="s">
        <v>69</v>
      </c>
      <c r="B28" s="17">
        <f>IF(B9="CW",B21,IF(B9="SSB",B22,IF(B9="FM",B23,IF(B9="DIGITAL",B24,"ERROR IN CELL B9"))))</f>
        <v>1</v>
      </c>
      <c r="C28" s="9"/>
      <c r="D28" s="39" t="s">
        <v>49</v>
      </c>
    </row>
    <row r="29" spans="1:11" x14ac:dyDescent="0.25">
      <c r="A29" s="16" t="s">
        <v>17</v>
      </c>
      <c r="B29" s="16">
        <f>B5+B28*B6*B3</f>
        <v>12.8</v>
      </c>
      <c r="D29" s="39" t="s">
        <v>49</v>
      </c>
    </row>
    <row r="30" spans="1:11" x14ac:dyDescent="0.25">
      <c r="A30" s="16" t="s">
        <v>19</v>
      </c>
      <c r="B30" s="16">
        <f>B12*B29+B7*B13+B8*B14</f>
        <v>4.625</v>
      </c>
      <c r="D30" s="39" t="s">
        <v>49</v>
      </c>
    </row>
    <row r="31" spans="1:11" x14ac:dyDescent="0.25">
      <c r="A31" s="16" t="s">
        <v>10</v>
      </c>
      <c r="B31" s="16">
        <f>B30*B10</f>
        <v>4.625</v>
      </c>
      <c r="D31" s="39" t="s">
        <v>49</v>
      </c>
    </row>
    <row r="32" spans="1:11" x14ac:dyDescent="0.25">
      <c r="A32" s="16" t="s">
        <v>9</v>
      </c>
      <c r="B32" s="16">
        <f>B16*B17</f>
        <v>0</v>
      </c>
      <c r="D32" s="39" t="s">
        <v>49</v>
      </c>
    </row>
    <row r="33" spans="1:4" ht="15.75" thickBot="1" x14ac:dyDescent="0.3">
      <c r="A33" s="16" t="s">
        <v>11</v>
      </c>
      <c r="B33" s="16">
        <f>SUM(B31:B32)</f>
        <v>4.625</v>
      </c>
      <c r="D33" s="39" t="s">
        <v>49</v>
      </c>
    </row>
    <row r="34" spans="1:4" ht="16.5" thickBot="1" x14ac:dyDescent="0.3">
      <c r="A34" s="36" t="s">
        <v>16</v>
      </c>
      <c r="B34" s="21">
        <f>B33*B18</f>
        <v>27.75</v>
      </c>
      <c r="D34" s="39" t="s">
        <v>49</v>
      </c>
    </row>
    <row r="35" spans="1:4" x14ac:dyDescent="0.25">
      <c r="A35" t="s">
        <v>28</v>
      </c>
      <c r="D35" s="26" t="s">
        <v>36</v>
      </c>
    </row>
    <row r="36" spans="1:4" x14ac:dyDescent="0.25">
      <c r="A36" s="27" t="s">
        <v>33</v>
      </c>
    </row>
    <row r="37" spans="1:4" x14ac:dyDescent="0.25">
      <c r="A37" s="26" t="s">
        <v>61</v>
      </c>
    </row>
    <row r="38" spans="1:4" x14ac:dyDescent="0.25">
      <c r="A38" s="26" t="s">
        <v>21</v>
      </c>
    </row>
    <row r="39" spans="1:4" x14ac:dyDescent="0.25">
      <c r="A39" s="26" t="s">
        <v>50</v>
      </c>
    </row>
    <row r="40" spans="1:4" x14ac:dyDescent="0.25">
      <c r="A40" s="26" t="s">
        <v>51</v>
      </c>
    </row>
    <row r="41" spans="1:4" x14ac:dyDescent="0.25">
      <c r="A41" s="26" t="s">
        <v>52</v>
      </c>
    </row>
    <row r="42" spans="1:4" x14ac:dyDescent="0.25">
      <c r="A42" s="26" t="s">
        <v>53</v>
      </c>
    </row>
    <row r="43" spans="1:4" x14ac:dyDescent="0.25">
      <c r="A43" s="26" t="s">
        <v>54</v>
      </c>
    </row>
    <row r="44" spans="1:4" x14ac:dyDescent="0.25">
      <c r="A44" s="26" t="s">
        <v>55</v>
      </c>
    </row>
    <row r="45" spans="1:4" x14ac:dyDescent="0.25">
      <c r="A45" s="26" t="s">
        <v>62</v>
      </c>
    </row>
    <row r="46" spans="1:4" x14ac:dyDescent="0.25">
      <c r="A46" s="26" t="s">
        <v>63</v>
      </c>
    </row>
    <row r="47" spans="1:4" x14ac:dyDescent="0.25">
      <c r="A47" s="26" t="s">
        <v>64</v>
      </c>
    </row>
  </sheetData>
  <printOptions headings="1" gridLines="1"/>
  <pageMargins left="0.25" right="0.25" top="0.75" bottom="0.75" header="0.3" footer="0.3"/>
  <pageSetup scale="70" orientation="landscape" horizontalDpi="4294967293" vertic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1:K47"/>
  <sheetViews>
    <sheetView zoomScaleNormal="100" workbookViewId="0"/>
  </sheetViews>
  <sheetFormatPr defaultRowHeight="15" x14ac:dyDescent="0.25"/>
  <cols>
    <col min="1" max="1" width="66.42578125" customWidth="1"/>
    <col min="2" max="2" width="10.7109375" customWidth="1"/>
    <col min="3" max="3" width="3.140625" style="11" customWidth="1"/>
  </cols>
  <sheetData>
    <row r="1" spans="1:11" s="24" customFormat="1" ht="18.75" x14ac:dyDescent="0.3">
      <c r="A1" s="23" t="s">
        <v>25</v>
      </c>
      <c r="C1" s="25"/>
      <c r="D1" s="26" t="s">
        <v>30</v>
      </c>
    </row>
    <row r="2" spans="1:11" s="24" customFormat="1" x14ac:dyDescent="0.25">
      <c r="A2" s="37" t="s">
        <v>29</v>
      </c>
      <c r="C2" s="25"/>
      <c r="D2" s="35" t="s">
        <v>37</v>
      </c>
    </row>
    <row r="3" spans="1:11" x14ac:dyDescent="0.25">
      <c r="A3" t="s">
        <v>12</v>
      </c>
      <c r="B3" s="30">
        <v>1</v>
      </c>
      <c r="C3" s="9"/>
      <c r="D3" t="s">
        <v>31</v>
      </c>
    </row>
    <row r="4" spans="1:11" x14ac:dyDescent="0.25">
      <c r="A4" t="s">
        <v>2</v>
      </c>
      <c r="B4" s="31">
        <v>18.5</v>
      </c>
      <c r="C4" s="10"/>
      <c r="D4" t="s">
        <v>38</v>
      </c>
    </row>
    <row r="5" spans="1:11" x14ac:dyDescent="0.25">
      <c r="A5" t="s">
        <v>13</v>
      </c>
      <c r="B5" s="22">
        <v>5</v>
      </c>
      <c r="D5" s="26" t="s">
        <v>57</v>
      </c>
    </row>
    <row r="6" spans="1:11" x14ac:dyDescent="0.25">
      <c r="A6" s="16" t="s">
        <v>14</v>
      </c>
      <c r="B6" s="38">
        <f>B4-B5</f>
        <v>13.5</v>
      </c>
      <c r="C6" s="10"/>
      <c r="D6" s="39" t="s">
        <v>49</v>
      </c>
    </row>
    <row r="7" spans="1:11" x14ac:dyDescent="0.25">
      <c r="A7" t="s">
        <v>3</v>
      </c>
      <c r="B7" s="31">
        <v>1.05</v>
      </c>
      <c r="C7" s="10"/>
      <c r="D7" t="s">
        <v>32</v>
      </c>
    </row>
    <row r="8" spans="1:11" x14ac:dyDescent="0.25">
      <c r="A8" t="s">
        <v>1</v>
      </c>
      <c r="B8" s="31">
        <v>0.9</v>
      </c>
      <c r="C8" s="10"/>
      <c r="D8" t="s">
        <v>39</v>
      </c>
    </row>
    <row r="9" spans="1:11" x14ac:dyDescent="0.25">
      <c r="A9" t="s">
        <v>42</v>
      </c>
      <c r="B9" s="32" t="s">
        <v>8</v>
      </c>
      <c r="C9" s="12"/>
      <c r="D9" s="35" t="s">
        <v>45</v>
      </c>
    </row>
    <row r="10" spans="1:11" ht="15.75" thickBot="1" x14ac:dyDescent="0.3">
      <c r="A10" t="s">
        <v>48</v>
      </c>
      <c r="B10" s="30">
        <v>1</v>
      </c>
      <c r="C10" s="9"/>
      <c r="D10" t="s">
        <v>18</v>
      </c>
    </row>
    <row r="11" spans="1:11" x14ac:dyDescent="0.25">
      <c r="A11" s="6" t="s">
        <v>6</v>
      </c>
      <c r="B11" s="7"/>
      <c r="C11" s="13"/>
    </row>
    <row r="12" spans="1:11" x14ac:dyDescent="0.25">
      <c r="A12" s="8" t="s">
        <v>0</v>
      </c>
      <c r="B12" s="33">
        <v>0.25</v>
      </c>
      <c r="C12" s="13"/>
      <c r="D12" t="s">
        <v>43</v>
      </c>
    </row>
    <row r="13" spans="1:11" x14ac:dyDescent="0.25">
      <c r="A13" s="8" t="s">
        <v>4</v>
      </c>
      <c r="B13" s="33">
        <v>0.75</v>
      </c>
      <c r="C13" s="13"/>
      <c r="D13" t="s">
        <v>44</v>
      </c>
    </row>
    <row r="14" spans="1:11" x14ac:dyDescent="0.25">
      <c r="A14" s="8" t="s">
        <v>5</v>
      </c>
      <c r="B14" s="33">
        <v>0</v>
      </c>
      <c r="C14" s="13"/>
      <c r="D14" t="s">
        <v>56</v>
      </c>
    </row>
    <row r="15" spans="1:11" ht="15.75" thickBot="1" x14ac:dyDescent="0.3">
      <c r="A15" s="28" t="s">
        <v>22</v>
      </c>
      <c r="B15" s="29" t="str">
        <f>IF(SUM(B12:B14)=100%,"OK","ERROR in B12-B14)")</f>
        <v>OK</v>
      </c>
      <c r="C15" s="13"/>
      <c r="D15" s="39" t="s">
        <v>49</v>
      </c>
    </row>
    <row r="16" spans="1:11" x14ac:dyDescent="0.25">
      <c r="A16" s="1" t="s">
        <v>40</v>
      </c>
      <c r="B16" s="31">
        <v>0</v>
      </c>
      <c r="C16" s="10"/>
      <c r="D16" s="26" t="s">
        <v>26</v>
      </c>
      <c r="E16" s="26"/>
      <c r="F16" s="26"/>
      <c r="G16" s="26"/>
      <c r="H16" s="26"/>
      <c r="I16" s="26"/>
      <c r="J16" s="26"/>
      <c r="K16" s="26"/>
    </row>
    <row r="17" spans="1:11" x14ac:dyDescent="0.25">
      <c r="A17" s="1" t="s">
        <v>41</v>
      </c>
      <c r="B17" s="30">
        <v>0</v>
      </c>
      <c r="C17" s="9"/>
      <c r="D17" s="26" t="s">
        <v>23</v>
      </c>
      <c r="E17" s="26"/>
      <c r="F17" s="26"/>
      <c r="G17" s="26"/>
      <c r="H17" s="26"/>
      <c r="I17" s="26"/>
      <c r="J17" s="26"/>
      <c r="K17" s="26"/>
    </row>
    <row r="18" spans="1:11" x14ac:dyDescent="0.25">
      <c r="A18" s="1" t="s">
        <v>15</v>
      </c>
      <c r="B18" s="34">
        <v>6</v>
      </c>
      <c r="C18" s="14"/>
      <c r="D18" s="26" t="s">
        <v>24</v>
      </c>
      <c r="E18" s="26"/>
      <c r="F18" s="26"/>
      <c r="G18" s="26"/>
      <c r="H18" s="26"/>
      <c r="I18" s="26"/>
      <c r="J18" s="26"/>
      <c r="K18" s="26"/>
    </row>
    <row r="19" spans="1:11" ht="15.75" thickBot="1" x14ac:dyDescent="0.3">
      <c r="A19" s="1"/>
      <c r="D19" s="26" t="s">
        <v>35</v>
      </c>
    </row>
    <row r="20" spans="1:11" x14ac:dyDescent="0.25">
      <c r="A20" s="19" t="s">
        <v>7</v>
      </c>
      <c r="B20" s="20"/>
      <c r="C20" s="15"/>
      <c r="D20" s="39" t="s">
        <v>49</v>
      </c>
    </row>
    <row r="21" spans="1:11" x14ac:dyDescent="0.25">
      <c r="A21" s="2" t="s">
        <v>65</v>
      </c>
      <c r="B21" s="3">
        <f>22/50</f>
        <v>0.44</v>
      </c>
      <c r="C21" s="13"/>
      <c r="D21" t="s">
        <v>46</v>
      </c>
    </row>
    <row r="22" spans="1:11" x14ac:dyDescent="0.25">
      <c r="A22" s="2" t="s">
        <v>66</v>
      </c>
      <c r="B22" s="3">
        <v>0.2</v>
      </c>
      <c r="C22" s="13"/>
      <c r="D22" t="s">
        <v>20</v>
      </c>
    </row>
    <row r="23" spans="1:11" x14ac:dyDescent="0.25">
      <c r="A23" s="2" t="s">
        <v>67</v>
      </c>
      <c r="B23" s="3">
        <v>1</v>
      </c>
      <c r="C23" s="13"/>
      <c r="D23" t="s">
        <v>47</v>
      </c>
    </row>
    <row r="24" spans="1:11" x14ac:dyDescent="0.25">
      <c r="A24" s="2" t="s">
        <v>68</v>
      </c>
      <c r="B24" s="3">
        <v>1</v>
      </c>
      <c r="C24" s="13"/>
      <c r="D24" t="s">
        <v>34</v>
      </c>
    </row>
    <row r="25" spans="1:11" ht="15.75" thickBot="1" x14ac:dyDescent="0.3">
      <c r="A25" s="4"/>
      <c r="B25" s="5"/>
      <c r="C25" s="13"/>
    </row>
    <row r="27" spans="1:11" ht="18.75" x14ac:dyDescent="0.3">
      <c r="A27" s="18" t="s">
        <v>27</v>
      </c>
      <c r="B27" s="16"/>
      <c r="D27" s="39" t="s">
        <v>49</v>
      </c>
    </row>
    <row r="28" spans="1:11" x14ac:dyDescent="0.25">
      <c r="A28" s="16" t="s">
        <v>69</v>
      </c>
      <c r="B28" s="17">
        <f>IF(B9="CW",B21,IF(B9="SSB",B22,IF(B9="FM",B23,IF(B9="DIGITAL",B24,"ERROR IN CELL B9"))))</f>
        <v>0.2</v>
      </c>
      <c r="C28" s="9"/>
      <c r="D28" s="39" t="s">
        <v>49</v>
      </c>
    </row>
    <row r="29" spans="1:11" x14ac:dyDescent="0.25">
      <c r="A29" s="16" t="s">
        <v>17</v>
      </c>
      <c r="B29" s="16">
        <f>B5+B28*B6*B3</f>
        <v>7.7</v>
      </c>
      <c r="D29" s="39" t="s">
        <v>49</v>
      </c>
    </row>
    <row r="30" spans="1:11" x14ac:dyDescent="0.25">
      <c r="A30" s="16" t="s">
        <v>19</v>
      </c>
      <c r="B30" s="16">
        <f>B12*B29+B7*B13+B8*B14</f>
        <v>2.7125000000000004</v>
      </c>
      <c r="D30" s="39" t="s">
        <v>49</v>
      </c>
    </row>
    <row r="31" spans="1:11" x14ac:dyDescent="0.25">
      <c r="A31" s="16" t="s">
        <v>10</v>
      </c>
      <c r="B31" s="16">
        <f>B30*B10</f>
        <v>2.7125000000000004</v>
      </c>
      <c r="D31" s="39" t="s">
        <v>49</v>
      </c>
    </row>
    <row r="32" spans="1:11" x14ac:dyDescent="0.25">
      <c r="A32" s="16" t="s">
        <v>9</v>
      </c>
      <c r="B32" s="16">
        <f>B16*B17</f>
        <v>0</v>
      </c>
      <c r="D32" s="39" t="s">
        <v>49</v>
      </c>
    </row>
    <row r="33" spans="1:4" ht="15.75" thickBot="1" x14ac:dyDescent="0.3">
      <c r="A33" s="16" t="s">
        <v>11</v>
      </c>
      <c r="B33" s="16">
        <f>SUM(B31:B32)</f>
        <v>2.7125000000000004</v>
      </c>
      <c r="D33" s="39" t="s">
        <v>49</v>
      </c>
    </row>
    <row r="34" spans="1:4" ht="16.5" thickBot="1" x14ac:dyDescent="0.3">
      <c r="A34" s="36" t="s">
        <v>16</v>
      </c>
      <c r="B34" s="21">
        <f>B33*B18</f>
        <v>16.275000000000002</v>
      </c>
      <c r="D34" s="39" t="s">
        <v>49</v>
      </c>
    </row>
    <row r="35" spans="1:4" x14ac:dyDescent="0.25">
      <c r="A35" t="s">
        <v>28</v>
      </c>
      <c r="D35" s="26" t="s">
        <v>36</v>
      </c>
    </row>
    <row r="36" spans="1:4" x14ac:dyDescent="0.25">
      <c r="A36" s="27" t="s">
        <v>33</v>
      </c>
    </row>
    <row r="37" spans="1:4" x14ac:dyDescent="0.25">
      <c r="A37" s="26" t="s">
        <v>61</v>
      </c>
    </row>
    <row r="38" spans="1:4" x14ac:dyDescent="0.25">
      <c r="A38" s="26" t="s">
        <v>21</v>
      </c>
    </row>
    <row r="39" spans="1:4" x14ac:dyDescent="0.25">
      <c r="A39" s="26" t="s">
        <v>50</v>
      </c>
    </row>
    <row r="40" spans="1:4" x14ac:dyDescent="0.25">
      <c r="A40" s="26" t="s">
        <v>51</v>
      </c>
    </row>
    <row r="41" spans="1:4" x14ac:dyDescent="0.25">
      <c r="A41" s="26" t="s">
        <v>52</v>
      </c>
    </row>
    <row r="42" spans="1:4" x14ac:dyDescent="0.25">
      <c r="A42" s="26" t="s">
        <v>53</v>
      </c>
    </row>
    <row r="43" spans="1:4" x14ac:dyDescent="0.25">
      <c r="A43" s="26" t="s">
        <v>54</v>
      </c>
    </row>
    <row r="44" spans="1:4" x14ac:dyDescent="0.25">
      <c r="A44" s="26" t="s">
        <v>55</v>
      </c>
    </row>
    <row r="45" spans="1:4" x14ac:dyDescent="0.25">
      <c r="A45" s="26" t="s">
        <v>62</v>
      </c>
    </row>
    <row r="46" spans="1:4" x14ac:dyDescent="0.25">
      <c r="A46" s="26" t="s">
        <v>63</v>
      </c>
    </row>
    <row r="47" spans="1:4" x14ac:dyDescent="0.25">
      <c r="A47" s="26" t="s">
        <v>64</v>
      </c>
    </row>
  </sheetData>
  <printOptions headings="1" gridLines="1"/>
  <pageMargins left="0.25" right="0.25" top="0.75" bottom="0.75" header="0.3" footer="0.3"/>
  <pageSetup scale="70" orientation="landscape" horizontalDpi="4294967293" vertic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K47"/>
  <sheetViews>
    <sheetView zoomScaleNormal="100" workbookViewId="0"/>
  </sheetViews>
  <sheetFormatPr defaultRowHeight="15" x14ac:dyDescent="0.25"/>
  <cols>
    <col min="1" max="1" width="66.42578125" customWidth="1"/>
    <col min="2" max="2" width="10.7109375" customWidth="1"/>
    <col min="3" max="3" width="3.140625" style="11" customWidth="1"/>
  </cols>
  <sheetData>
    <row r="1" spans="1:11" s="24" customFormat="1" ht="18.75" x14ac:dyDescent="0.3">
      <c r="A1" s="23" t="s">
        <v>25</v>
      </c>
      <c r="C1" s="25"/>
      <c r="D1" s="26" t="s">
        <v>30</v>
      </c>
    </row>
    <row r="2" spans="1:11" s="24" customFormat="1" x14ac:dyDescent="0.25">
      <c r="A2" s="37" t="s">
        <v>29</v>
      </c>
      <c r="C2" s="25"/>
      <c r="D2" s="35" t="s">
        <v>37</v>
      </c>
    </row>
    <row r="3" spans="1:11" x14ac:dyDescent="0.25">
      <c r="A3" t="s">
        <v>12</v>
      </c>
      <c r="B3" s="30">
        <v>1</v>
      </c>
      <c r="C3" s="9"/>
      <c r="D3" t="s">
        <v>31</v>
      </c>
    </row>
    <row r="4" spans="1:11" x14ac:dyDescent="0.25">
      <c r="A4" t="s">
        <v>2</v>
      </c>
      <c r="B4" s="31">
        <v>18.5</v>
      </c>
      <c r="C4" s="10"/>
      <c r="D4" t="s">
        <v>38</v>
      </c>
    </row>
    <row r="5" spans="1:11" x14ac:dyDescent="0.25">
      <c r="A5" t="s">
        <v>13</v>
      </c>
      <c r="B5" s="22">
        <v>5</v>
      </c>
      <c r="D5" s="26" t="s">
        <v>57</v>
      </c>
    </row>
    <row r="6" spans="1:11" x14ac:dyDescent="0.25">
      <c r="A6" s="16" t="s">
        <v>14</v>
      </c>
      <c r="B6" s="38">
        <f>B4-B5</f>
        <v>13.5</v>
      </c>
      <c r="C6" s="10"/>
      <c r="D6" s="39" t="s">
        <v>49</v>
      </c>
    </row>
    <row r="7" spans="1:11" x14ac:dyDescent="0.25">
      <c r="A7" t="s">
        <v>3</v>
      </c>
      <c r="B7" s="31">
        <v>1.05</v>
      </c>
      <c r="C7" s="10"/>
      <c r="D7" t="s">
        <v>32</v>
      </c>
    </row>
    <row r="8" spans="1:11" x14ac:dyDescent="0.25">
      <c r="A8" t="s">
        <v>1</v>
      </c>
      <c r="B8" s="31">
        <v>0.9</v>
      </c>
      <c r="C8" s="10"/>
      <c r="D8" t="s">
        <v>39</v>
      </c>
    </row>
    <row r="9" spans="1:11" x14ac:dyDescent="0.25">
      <c r="A9" t="s">
        <v>42</v>
      </c>
      <c r="B9" s="32" t="s">
        <v>59</v>
      </c>
      <c r="C9" s="12"/>
      <c r="D9" s="35" t="s">
        <v>45</v>
      </c>
    </row>
    <row r="10" spans="1:11" ht="15.75" thickBot="1" x14ac:dyDescent="0.3">
      <c r="A10" t="s">
        <v>48</v>
      </c>
      <c r="B10" s="30">
        <v>1</v>
      </c>
      <c r="C10" s="9"/>
      <c r="D10" t="s">
        <v>18</v>
      </c>
    </row>
    <row r="11" spans="1:11" x14ac:dyDescent="0.25">
      <c r="A11" s="6" t="s">
        <v>6</v>
      </c>
      <c r="B11" s="7"/>
      <c r="C11" s="13"/>
    </row>
    <row r="12" spans="1:11" x14ac:dyDescent="0.25">
      <c r="A12" s="8" t="s">
        <v>0</v>
      </c>
      <c r="B12" s="33">
        <v>0.25</v>
      </c>
      <c r="C12" s="13"/>
      <c r="D12" t="s">
        <v>43</v>
      </c>
    </row>
    <row r="13" spans="1:11" x14ac:dyDescent="0.25">
      <c r="A13" s="8" t="s">
        <v>4</v>
      </c>
      <c r="B13" s="33">
        <v>0.75</v>
      </c>
      <c r="C13" s="13"/>
      <c r="D13" t="s">
        <v>44</v>
      </c>
    </row>
    <row r="14" spans="1:11" x14ac:dyDescent="0.25">
      <c r="A14" s="8" t="s">
        <v>5</v>
      </c>
      <c r="B14" s="33">
        <v>0</v>
      </c>
      <c r="C14" s="13"/>
      <c r="D14" t="s">
        <v>56</v>
      </c>
    </row>
    <row r="15" spans="1:11" ht="15.75" thickBot="1" x14ac:dyDescent="0.3">
      <c r="A15" s="28" t="s">
        <v>22</v>
      </c>
      <c r="B15" s="29" t="str">
        <f>IF(SUM(B12:B14)=100%,"OK","ERROR in B12-B14)")</f>
        <v>OK</v>
      </c>
      <c r="C15" s="13"/>
      <c r="D15" s="39" t="s">
        <v>49</v>
      </c>
    </row>
    <row r="16" spans="1:11" x14ac:dyDescent="0.25">
      <c r="A16" s="1" t="s">
        <v>40</v>
      </c>
      <c r="B16" s="31">
        <v>0</v>
      </c>
      <c r="C16" s="10"/>
      <c r="D16" s="26" t="s">
        <v>26</v>
      </c>
      <c r="E16" s="26"/>
      <c r="F16" s="26"/>
      <c r="G16" s="26"/>
      <c r="H16" s="26"/>
      <c r="I16" s="26"/>
      <c r="J16" s="26"/>
      <c r="K16" s="26"/>
    </row>
    <row r="17" spans="1:11" x14ac:dyDescent="0.25">
      <c r="A17" s="1" t="s">
        <v>41</v>
      </c>
      <c r="B17" s="30">
        <v>0</v>
      </c>
      <c r="C17" s="9"/>
      <c r="D17" s="26" t="s">
        <v>23</v>
      </c>
      <c r="E17" s="26"/>
      <c r="F17" s="26"/>
      <c r="G17" s="26"/>
      <c r="H17" s="26"/>
      <c r="I17" s="26"/>
      <c r="J17" s="26"/>
      <c r="K17" s="26"/>
    </row>
    <row r="18" spans="1:11" x14ac:dyDescent="0.25">
      <c r="A18" s="1" t="s">
        <v>15</v>
      </c>
      <c r="B18" s="34">
        <v>6</v>
      </c>
      <c r="C18" s="14"/>
      <c r="D18" s="26" t="s">
        <v>24</v>
      </c>
      <c r="E18" s="26"/>
      <c r="F18" s="26"/>
      <c r="G18" s="26"/>
      <c r="H18" s="26"/>
      <c r="I18" s="26"/>
      <c r="J18" s="26"/>
      <c r="K18" s="26"/>
    </row>
    <row r="19" spans="1:11" ht="15.75" thickBot="1" x14ac:dyDescent="0.3">
      <c r="A19" s="1"/>
      <c r="D19" s="26" t="s">
        <v>35</v>
      </c>
    </row>
    <row r="20" spans="1:11" x14ac:dyDescent="0.25">
      <c r="A20" s="19" t="s">
        <v>7</v>
      </c>
      <c r="B20" s="20"/>
      <c r="C20" s="15"/>
      <c r="D20" s="39" t="s">
        <v>49</v>
      </c>
    </row>
    <row r="21" spans="1:11" x14ac:dyDescent="0.25">
      <c r="A21" s="2" t="s">
        <v>65</v>
      </c>
      <c r="B21" s="3">
        <f>22/50</f>
        <v>0.44</v>
      </c>
      <c r="C21" s="13"/>
      <c r="D21" t="s">
        <v>46</v>
      </c>
    </row>
    <row r="22" spans="1:11" x14ac:dyDescent="0.25">
      <c r="A22" s="2" t="s">
        <v>66</v>
      </c>
      <c r="B22" s="3">
        <v>0.2</v>
      </c>
      <c r="C22" s="13"/>
      <c r="D22" t="s">
        <v>20</v>
      </c>
    </row>
    <row r="23" spans="1:11" x14ac:dyDescent="0.25">
      <c r="A23" s="2" t="s">
        <v>67</v>
      </c>
      <c r="B23" s="3">
        <v>1</v>
      </c>
      <c r="C23" s="13"/>
      <c r="D23" t="s">
        <v>47</v>
      </c>
    </row>
    <row r="24" spans="1:11" x14ac:dyDescent="0.25">
      <c r="A24" s="2" t="s">
        <v>68</v>
      </c>
      <c r="B24" s="3">
        <v>1</v>
      </c>
      <c r="C24" s="13"/>
      <c r="D24" t="s">
        <v>34</v>
      </c>
    </row>
    <row r="25" spans="1:11" ht="15.75" thickBot="1" x14ac:dyDescent="0.3">
      <c r="A25" s="4"/>
      <c r="B25" s="5"/>
      <c r="C25" s="13"/>
    </row>
    <row r="27" spans="1:11" ht="18.75" x14ac:dyDescent="0.3">
      <c r="A27" s="18" t="s">
        <v>27</v>
      </c>
      <c r="B27" s="16"/>
      <c r="D27" s="39" t="s">
        <v>49</v>
      </c>
    </row>
    <row r="28" spans="1:11" x14ac:dyDescent="0.25">
      <c r="A28" s="16" t="s">
        <v>69</v>
      </c>
      <c r="B28" s="17">
        <f>IF(B9="CW",B21,IF(B9="SSB",B22,IF(B9="FM",B23,IF(B9="DIGITAL",B24,"ERROR IN CELL B9"))))</f>
        <v>0.44</v>
      </c>
      <c r="C28" s="9"/>
      <c r="D28" s="39" t="s">
        <v>49</v>
      </c>
    </row>
    <row r="29" spans="1:11" x14ac:dyDescent="0.25">
      <c r="A29" s="16" t="s">
        <v>17</v>
      </c>
      <c r="B29" s="16">
        <f>B5+B28*B6*B3</f>
        <v>10.940000000000001</v>
      </c>
      <c r="D29" s="39" t="s">
        <v>49</v>
      </c>
    </row>
    <row r="30" spans="1:11" x14ac:dyDescent="0.25">
      <c r="A30" s="16" t="s">
        <v>19</v>
      </c>
      <c r="B30" s="16">
        <f>B12*B29+B7*B13+B8*B14</f>
        <v>3.5225000000000004</v>
      </c>
      <c r="D30" s="39" t="s">
        <v>49</v>
      </c>
    </row>
    <row r="31" spans="1:11" x14ac:dyDescent="0.25">
      <c r="A31" s="16" t="s">
        <v>10</v>
      </c>
      <c r="B31" s="16">
        <f>B30*B10</f>
        <v>3.5225000000000004</v>
      </c>
      <c r="D31" s="39" t="s">
        <v>49</v>
      </c>
    </row>
    <row r="32" spans="1:11" x14ac:dyDescent="0.25">
      <c r="A32" s="16" t="s">
        <v>9</v>
      </c>
      <c r="B32" s="16">
        <f>B16*B17</f>
        <v>0</v>
      </c>
      <c r="D32" s="39" t="s">
        <v>49</v>
      </c>
    </row>
    <row r="33" spans="1:4" ht="15.75" thickBot="1" x14ac:dyDescent="0.3">
      <c r="A33" s="16" t="s">
        <v>11</v>
      </c>
      <c r="B33" s="16">
        <f>SUM(B31:B32)</f>
        <v>3.5225000000000004</v>
      </c>
      <c r="D33" s="39" t="s">
        <v>49</v>
      </c>
    </row>
    <row r="34" spans="1:4" ht="16.5" thickBot="1" x14ac:dyDescent="0.3">
      <c r="A34" s="36" t="s">
        <v>16</v>
      </c>
      <c r="B34" s="21">
        <f>B33*B18</f>
        <v>21.135000000000002</v>
      </c>
      <c r="D34" s="39" t="s">
        <v>49</v>
      </c>
    </row>
    <row r="35" spans="1:4" x14ac:dyDescent="0.25">
      <c r="A35" t="s">
        <v>28</v>
      </c>
      <c r="D35" s="26" t="s">
        <v>36</v>
      </c>
    </row>
    <row r="36" spans="1:4" x14ac:dyDescent="0.25">
      <c r="A36" s="27" t="s">
        <v>33</v>
      </c>
    </row>
    <row r="37" spans="1:4" x14ac:dyDescent="0.25">
      <c r="A37" s="26" t="s">
        <v>61</v>
      </c>
    </row>
    <row r="38" spans="1:4" x14ac:dyDescent="0.25">
      <c r="A38" s="26" t="s">
        <v>21</v>
      </c>
    </row>
    <row r="39" spans="1:4" x14ac:dyDescent="0.25">
      <c r="A39" s="26" t="s">
        <v>50</v>
      </c>
    </row>
    <row r="40" spans="1:4" x14ac:dyDescent="0.25">
      <c r="A40" s="26" t="s">
        <v>51</v>
      </c>
    </row>
    <row r="41" spans="1:4" x14ac:dyDescent="0.25">
      <c r="A41" s="26" t="s">
        <v>52</v>
      </c>
    </row>
    <row r="42" spans="1:4" x14ac:dyDescent="0.25">
      <c r="A42" s="26" t="s">
        <v>53</v>
      </c>
    </row>
    <row r="43" spans="1:4" x14ac:dyDescent="0.25">
      <c r="A43" s="26" t="s">
        <v>54</v>
      </c>
    </row>
    <row r="44" spans="1:4" x14ac:dyDescent="0.25">
      <c r="A44" s="26" t="s">
        <v>55</v>
      </c>
    </row>
    <row r="45" spans="1:4" x14ac:dyDescent="0.25">
      <c r="A45" s="26" t="s">
        <v>62</v>
      </c>
    </row>
    <row r="46" spans="1:4" x14ac:dyDescent="0.25">
      <c r="A46" s="26" t="s">
        <v>63</v>
      </c>
    </row>
    <row r="47" spans="1:4" x14ac:dyDescent="0.25">
      <c r="A47" s="26" t="s">
        <v>64</v>
      </c>
    </row>
  </sheetData>
  <printOptions headings="1" gridLines="1"/>
  <pageMargins left="0.25" right="0.25" top="0.75" bottom="0.75" header="0.3" footer="0.3"/>
  <pageSetup scale="70" orientation="landscape" horizontalDpi="4294967293" vertic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A1:K47"/>
  <sheetViews>
    <sheetView zoomScaleNormal="100" workbookViewId="0"/>
  </sheetViews>
  <sheetFormatPr defaultRowHeight="15" x14ac:dyDescent="0.25"/>
  <cols>
    <col min="1" max="1" width="66.42578125" customWidth="1"/>
    <col min="2" max="2" width="10.7109375" customWidth="1"/>
    <col min="3" max="3" width="3.140625" style="11" customWidth="1"/>
  </cols>
  <sheetData>
    <row r="1" spans="1:11" s="24" customFormat="1" ht="18.75" x14ac:dyDescent="0.3">
      <c r="A1" s="23" t="s">
        <v>25</v>
      </c>
      <c r="C1" s="25"/>
      <c r="D1" s="26" t="s">
        <v>30</v>
      </c>
    </row>
    <row r="2" spans="1:11" s="24" customFormat="1" x14ac:dyDescent="0.25">
      <c r="A2" s="37" t="s">
        <v>29</v>
      </c>
      <c r="C2" s="25"/>
      <c r="D2" s="35" t="s">
        <v>37</v>
      </c>
    </row>
    <row r="3" spans="1:11" x14ac:dyDescent="0.25">
      <c r="A3" t="s">
        <v>12</v>
      </c>
      <c r="B3" s="30">
        <v>1</v>
      </c>
      <c r="C3" s="9"/>
      <c r="D3" t="s">
        <v>31</v>
      </c>
    </row>
    <row r="4" spans="1:11" x14ac:dyDescent="0.25">
      <c r="A4" t="s">
        <v>2</v>
      </c>
      <c r="B4" s="31">
        <v>18.5</v>
      </c>
      <c r="C4" s="10"/>
      <c r="D4" t="s">
        <v>38</v>
      </c>
    </row>
    <row r="5" spans="1:11" x14ac:dyDescent="0.25">
      <c r="A5" t="s">
        <v>13</v>
      </c>
      <c r="B5" s="22">
        <v>5</v>
      </c>
      <c r="D5" s="26" t="s">
        <v>57</v>
      </c>
    </row>
    <row r="6" spans="1:11" x14ac:dyDescent="0.25">
      <c r="A6" s="16" t="s">
        <v>14</v>
      </c>
      <c r="B6" s="38">
        <f>B4-B5</f>
        <v>13.5</v>
      </c>
      <c r="C6" s="10"/>
      <c r="D6" s="39" t="s">
        <v>49</v>
      </c>
    </row>
    <row r="7" spans="1:11" x14ac:dyDescent="0.25">
      <c r="A7" t="s">
        <v>3</v>
      </c>
      <c r="B7" s="31">
        <v>1.05</v>
      </c>
      <c r="C7" s="10"/>
      <c r="D7" t="s">
        <v>32</v>
      </c>
    </row>
    <row r="8" spans="1:11" x14ac:dyDescent="0.25">
      <c r="A8" t="s">
        <v>1</v>
      </c>
      <c r="B8" s="31">
        <v>0.9</v>
      </c>
      <c r="C8" s="10"/>
      <c r="D8" t="s">
        <v>39</v>
      </c>
    </row>
    <row r="9" spans="1:11" x14ac:dyDescent="0.25">
      <c r="A9" t="s">
        <v>42</v>
      </c>
      <c r="B9" s="32" t="s">
        <v>58</v>
      </c>
      <c r="C9" s="12"/>
      <c r="D9" s="35" t="s">
        <v>45</v>
      </c>
    </row>
    <row r="10" spans="1:11" ht="15.75" thickBot="1" x14ac:dyDescent="0.3">
      <c r="A10" t="s">
        <v>48</v>
      </c>
      <c r="B10" s="30">
        <v>1</v>
      </c>
      <c r="C10" s="9"/>
      <c r="D10" t="s">
        <v>18</v>
      </c>
    </row>
    <row r="11" spans="1:11" x14ac:dyDescent="0.25">
      <c r="A11" s="6" t="s">
        <v>6</v>
      </c>
      <c r="B11" s="7"/>
      <c r="C11" s="13"/>
    </row>
    <row r="12" spans="1:11" x14ac:dyDescent="0.25">
      <c r="A12" s="8" t="s">
        <v>0</v>
      </c>
      <c r="B12" s="33">
        <v>0.25</v>
      </c>
      <c r="C12" s="13"/>
      <c r="D12" t="s">
        <v>43</v>
      </c>
    </row>
    <row r="13" spans="1:11" x14ac:dyDescent="0.25">
      <c r="A13" s="8" t="s">
        <v>4</v>
      </c>
      <c r="B13" s="33">
        <v>0.75</v>
      </c>
      <c r="C13" s="13"/>
      <c r="D13" t="s">
        <v>44</v>
      </c>
    </row>
    <row r="14" spans="1:11" x14ac:dyDescent="0.25">
      <c r="A14" s="8" t="s">
        <v>5</v>
      </c>
      <c r="B14" s="33">
        <v>0</v>
      </c>
      <c r="C14" s="13"/>
      <c r="D14" t="s">
        <v>56</v>
      </c>
    </row>
    <row r="15" spans="1:11" ht="15.75" thickBot="1" x14ac:dyDescent="0.3">
      <c r="A15" s="28" t="s">
        <v>22</v>
      </c>
      <c r="B15" s="29" t="str">
        <f>IF(SUM(B12:B14)=100%,"OK","ERROR in B12-B14)")</f>
        <v>OK</v>
      </c>
      <c r="C15" s="13"/>
      <c r="D15" s="39" t="s">
        <v>49</v>
      </c>
    </row>
    <row r="16" spans="1:11" x14ac:dyDescent="0.25">
      <c r="A16" s="1" t="s">
        <v>40</v>
      </c>
      <c r="B16" s="31">
        <v>0</v>
      </c>
      <c r="C16" s="10"/>
      <c r="D16" s="26" t="s">
        <v>26</v>
      </c>
      <c r="E16" s="26"/>
      <c r="F16" s="26"/>
      <c r="G16" s="26"/>
      <c r="H16" s="26"/>
      <c r="I16" s="26"/>
      <c r="J16" s="26"/>
      <c r="K16" s="26"/>
    </row>
    <row r="17" spans="1:11" x14ac:dyDescent="0.25">
      <c r="A17" s="1" t="s">
        <v>41</v>
      </c>
      <c r="B17" s="30">
        <v>0</v>
      </c>
      <c r="C17" s="9"/>
      <c r="D17" s="26" t="s">
        <v>23</v>
      </c>
      <c r="E17" s="26"/>
      <c r="F17" s="26"/>
      <c r="G17" s="26"/>
      <c r="H17" s="26"/>
      <c r="I17" s="26"/>
      <c r="J17" s="26"/>
      <c r="K17" s="26"/>
    </row>
    <row r="18" spans="1:11" x14ac:dyDescent="0.25">
      <c r="A18" s="1" t="s">
        <v>15</v>
      </c>
      <c r="B18" s="34">
        <v>6</v>
      </c>
      <c r="C18" s="14"/>
      <c r="D18" s="26" t="s">
        <v>24</v>
      </c>
      <c r="E18" s="26"/>
      <c r="F18" s="26"/>
      <c r="G18" s="26"/>
      <c r="H18" s="26"/>
      <c r="I18" s="26"/>
      <c r="J18" s="26"/>
      <c r="K18" s="26"/>
    </row>
    <row r="19" spans="1:11" ht="15.75" thickBot="1" x14ac:dyDescent="0.3">
      <c r="A19" s="1"/>
      <c r="D19" s="26" t="s">
        <v>35</v>
      </c>
    </row>
    <row r="20" spans="1:11" x14ac:dyDescent="0.25">
      <c r="A20" s="19" t="s">
        <v>7</v>
      </c>
      <c r="B20" s="20"/>
      <c r="C20" s="15"/>
      <c r="D20" s="39" t="s">
        <v>49</v>
      </c>
    </row>
    <row r="21" spans="1:11" x14ac:dyDescent="0.25">
      <c r="A21" s="2" t="s">
        <v>65</v>
      </c>
      <c r="B21" s="3">
        <f>22/50</f>
        <v>0.44</v>
      </c>
      <c r="C21" s="13"/>
      <c r="D21" t="s">
        <v>46</v>
      </c>
    </row>
    <row r="22" spans="1:11" x14ac:dyDescent="0.25">
      <c r="A22" s="2" t="s">
        <v>66</v>
      </c>
      <c r="B22" s="3">
        <v>0.2</v>
      </c>
      <c r="C22" s="13"/>
      <c r="D22" t="s">
        <v>20</v>
      </c>
    </row>
    <row r="23" spans="1:11" x14ac:dyDescent="0.25">
      <c r="A23" s="2" t="s">
        <v>67</v>
      </c>
      <c r="B23" s="3">
        <v>1</v>
      </c>
      <c r="C23" s="13"/>
      <c r="D23" t="s">
        <v>47</v>
      </c>
    </row>
    <row r="24" spans="1:11" x14ac:dyDescent="0.25">
      <c r="A24" s="2" t="s">
        <v>68</v>
      </c>
      <c r="B24" s="3">
        <v>1</v>
      </c>
      <c r="C24" s="13"/>
      <c r="D24" t="s">
        <v>34</v>
      </c>
    </row>
    <row r="25" spans="1:11" ht="15.75" thickBot="1" x14ac:dyDescent="0.3">
      <c r="A25" s="4"/>
      <c r="B25" s="5"/>
      <c r="C25" s="13"/>
    </row>
    <row r="27" spans="1:11" ht="18.75" x14ac:dyDescent="0.3">
      <c r="A27" s="18" t="s">
        <v>27</v>
      </c>
      <c r="B27" s="16"/>
      <c r="D27" s="39" t="s">
        <v>49</v>
      </c>
    </row>
    <row r="28" spans="1:11" x14ac:dyDescent="0.25">
      <c r="A28" s="16" t="s">
        <v>69</v>
      </c>
      <c r="B28" s="17">
        <f>IF(B9="CW",B21,IF(B9="SSB",B22,IF(B9="FM",B23,IF(B9="DIGITAL",B24,"ERROR IN CELL B9"))))</f>
        <v>1</v>
      </c>
      <c r="C28" s="9"/>
      <c r="D28" s="39" t="s">
        <v>49</v>
      </c>
    </row>
    <row r="29" spans="1:11" x14ac:dyDescent="0.25">
      <c r="A29" s="16" t="s">
        <v>17</v>
      </c>
      <c r="B29" s="16">
        <f>B5+B28*B6*B3</f>
        <v>18.5</v>
      </c>
      <c r="D29" s="39" t="s">
        <v>49</v>
      </c>
    </row>
    <row r="30" spans="1:11" x14ac:dyDescent="0.25">
      <c r="A30" s="16" t="s">
        <v>19</v>
      </c>
      <c r="B30" s="16">
        <f>B12*B29+B7*B13+B8*B14</f>
        <v>5.4124999999999996</v>
      </c>
      <c r="D30" s="39" t="s">
        <v>49</v>
      </c>
    </row>
    <row r="31" spans="1:11" x14ac:dyDescent="0.25">
      <c r="A31" s="16" t="s">
        <v>10</v>
      </c>
      <c r="B31" s="16">
        <f>B30*B10</f>
        <v>5.4124999999999996</v>
      </c>
      <c r="D31" s="39" t="s">
        <v>49</v>
      </c>
    </row>
    <row r="32" spans="1:11" x14ac:dyDescent="0.25">
      <c r="A32" s="16" t="s">
        <v>9</v>
      </c>
      <c r="B32" s="16">
        <f>B16*B17</f>
        <v>0</v>
      </c>
      <c r="D32" s="39" t="s">
        <v>49</v>
      </c>
    </row>
    <row r="33" spans="1:4" ht="15.75" thickBot="1" x14ac:dyDescent="0.3">
      <c r="A33" s="16" t="s">
        <v>11</v>
      </c>
      <c r="B33" s="16">
        <f>SUM(B31:B32)</f>
        <v>5.4124999999999996</v>
      </c>
      <c r="D33" s="39" t="s">
        <v>49</v>
      </c>
    </row>
    <row r="34" spans="1:4" ht="16.5" thickBot="1" x14ac:dyDescent="0.3">
      <c r="A34" s="36" t="s">
        <v>16</v>
      </c>
      <c r="B34" s="21">
        <f>B33*B18</f>
        <v>32.474999999999994</v>
      </c>
      <c r="D34" s="39" t="s">
        <v>49</v>
      </c>
    </row>
    <row r="35" spans="1:4" x14ac:dyDescent="0.25">
      <c r="A35" t="s">
        <v>28</v>
      </c>
      <c r="D35" s="26" t="s">
        <v>36</v>
      </c>
    </row>
    <row r="36" spans="1:4" x14ac:dyDescent="0.25">
      <c r="A36" s="27" t="s">
        <v>33</v>
      </c>
    </row>
    <row r="37" spans="1:4" x14ac:dyDescent="0.25">
      <c r="A37" s="26" t="s">
        <v>61</v>
      </c>
    </row>
    <row r="38" spans="1:4" x14ac:dyDescent="0.25">
      <c r="A38" s="26" t="s">
        <v>21</v>
      </c>
    </row>
    <row r="39" spans="1:4" x14ac:dyDescent="0.25">
      <c r="A39" s="26" t="s">
        <v>50</v>
      </c>
    </row>
    <row r="40" spans="1:4" x14ac:dyDescent="0.25">
      <c r="A40" s="26" t="s">
        <v>51</v>
      </c>
    </row>
    <row r="41" spans="1:4" x14ac:dyDescent="0.25">
      <c r="A41" s="26" t="s">
        <v>52</v>
      </c>
    </row>
    <row r="42" spans="1:4" x14ac:dyDescent="0.25">
      <c r="A42" s="26" t="s">
        <v>53</v>
      </c>
    </row>
    <row r="43" spans="1:4" x14ac:dyDescent="0.25">
      <c r="A43" s="26" t="s">
        <v>54</v>
      </c>
    </row>
    <row r="44" spans="1:4" x14ac:dyDescent="0.25">
      <c r="A44" s="26" t="s">
        <v>55</v>
      </c>
    </row>
    <row r="45" spans="1:4" x14ac:dyDescent="0.25">
      <c r="A45" s="26" t="s">
        <v>62</v>
      </c>
    </row>
    <row r="46" spans="1:4" x14ac:dyDescent="0.25">
      <c r="A46" s="26" t="s">
        <v>63</v>
      </c>
    </row>
    <row r="47" spans="1:4" x14ac:dyDescent="0.25">
      <c r="A47" s="26" t="s">
        <v>64</v>
      </c>
    </row>
  </sheetData>
  <printOptions headings="1" gridLines="1"/>
  <pageMargins left="0.25" right="0.25" top="0.75" bottom="0.75" header="0.3" footer="0.3"/>
  <pageSetup scale="70" orientation="landscape" horizontalDpi="4294967293" verticalDpi="4294967293"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A1:K47"/>
  <sheetViews>
    <sheetView zoomScaleNormal="100" workbookViewId="0"/>
  </sheetViews>
  <sheetFormatPr defaultRowHeight="15" x14ac:dyDescent="0.25"/>
  <cols>
    <col min="1" max="1" width="66.42578125" customWidth="1"/>
    <col min="2" max="2" width="10.7109375" customWidth="1"/>
    <col min="3" max="3" width="3.140625" style="11" customWidth="1"/>
  </cols>
  <sheetData>
    <row r="1" spans="1:11" s="24" customFormat="1" ht="18.75" x14ac:dyDescent="0.3">
      <c r="A1" s="23" t="s">
        <v>25</v>
      </c>
      <c r="C1" s="25"/>
      <c r="D1" s="26" t="s">
        <v>30</v>
      </c>
    </row>
    <row r="2" spans="1:11" s="24" customFormat="1" x14ac:dyDescent="0.25">
      <c r="A2" s="37" t="s">
        <v>29</v>
      </c>
      <c r="C2" s="25"/>
      <c r="D2" s="35" t="s">
        <v>37</v>
      </c>
    </row>
    <row r="3" spans="1:11" x14ac:dyDescent="0.25">
      <c r="A3" t="s">
        <v>12</v>
      </c>
      <c r="B3" s="30">
        <v>0.5</v>
      </c>
      <c r="C3" s="9"/>
      <c r="D3" t="s">
        <v>31</v>
      </c>
    </row>
    <row r="4" spans="1:11" x14ac:dyDescent="0.25">
      <c r="A4" t="s">
        <v>2</v>
      </c>
      <c r="B4" s="31">
        <v>18.5</v>
      </c>
      <c r="C4" s="10"/>
      <c r="D4" t="s">
        <v>38</v>
      </c>
    </row>
    <row r="5" spans="1:11" x14ac:dyDescent="0.25">
      <c r="A5" t="s">
        <v>13</v>
      </c>
      <c r="B5" s="22">
        <v>5</v>
      </c>
      <c r="D5" s="26" t="s">
        <v>57</v>
      </c>
    </row>
    <row r="6" spans="1:11" x14ac:dyDescent="0.25">
      <c r="A6" s="16" t="s">
        <v>14</v>
      </c>
      <c r="B6" s="38">
        <f>B4-B5</f>
        <v>13.5</v>
      </c>
      <c r="C6" s="10"/>
      <c r="D6" s="39" t="s">
        <v>49</v>
      </c>
    </row>
    <row r="7" spans="1:11" x14ac:dyDescent="0.25">
      <c r="A7" t="s">
        <v>3</v>
      </c>
      <c r="B7" s="31">
        <v>1.05</v>
      </c>
      <c r="C7" s="10"/>
      <c r="D7" t="s">
        <v>32</v>
      </c>
    </row>
    <row r="8" spans="1:11" x14ac:dyDescent="0.25">
      <c r="A8" t="s">
        <v>1</v>
      </c>
      <c r="B8" s="31">
        <v>0.9</v>
      </c>
      <c r="C8" s="10"/>
      <c r="D8" t="s">
        <v>39</v>
      </c>
    </row>
    <row r="9" spans="1:11" x14ac:dyDescent="0.25">
      <c r="A9" t="s">
        <v>42</v>
      </c>
      <c r="B9" s="32" t="s">
        <v>58</v>
      </c>
      <c r="C9" s="12"/>
      <c r="D9" s="35" t="s">
        <v>45</v>
      </c>
    </row>
    <row r="10" spans="1:11" ht="15.75" thickBot="1" x14ac:dyDescent="0.3">
      <c r="A10" t="s">
        <v>48</v>
      </c>
      <c r="B10" s="30">
        <v>1</v>
      </c>
      <c r="C10" s="9"/>
      <c r="D10" t="s">
        <v>18</v>
      </c>
    </row>
    <row r="11" spans="1:11" x14ac:dyDescent="0.25">
      <c r="A11" s="6" t="s">
        <v>6</v>
      </c>
      <c r="B11" s="7"/>
      <c r="C11" s="13"/>
    </row>
    <row r="12" spans="1:11" x14ac:dyDescent="0.25">
      <c r="A12" s="8" t="s">
        <v>0</v>
      </c>
      <c r="B12" s="33">
        <v>0.25</v>
      </c>
      <c r="C12" s="13"/>
      <c r="D12" t="s">
        <v>43</v>
      </c>
    </row>
    <row r="13" spans="1:11" x14ac:dyDescent="0.25">
      <c r="A13" s="8" t="s">
        <v>4</v>
      </c>
      <c r="B13" s="33">
        <v>0.75</v>
      </c>
      <c r="C13" s="13"/>
      <c r="D13" t="s">
        <v>44</v>
      </c>
    </row>
    <row r="14" spans="1:11" x14ac:dyDescent="0.25">
      <c r="A14" s="8" t="s">
        <v>5</v>
      </c>
      <c r="B14" s="33">
        <v>0</v>
      </c>
      <c r="C14" s="13"/>
      <c r="D14" t="s">
        <v>56</v>
      </c>
    </row>
    <row r="15" spans="1:11" ht="15.75" thickBot="1" x14ac:dyDescent="0.3">
      <c r="A15" s="28" t="s">
        <v>22</v>
      </c>
      <c r="B15" s="29" t="str">
        <f>IF(SUM(B12:B14)=100%,"OK","ERROR in B12-B14)")</f>
        <v>OK</v>
      </c>
      <c r="C15" s="13"/>
      <c r="D15" s="39" t="s">
        <v>49</v>
      </c>
    </row>
    <row r="16" spans="1:11" x14ac:dyDescent="0.25">
      <c r="A16" s="1" t="s">
        <v>40</v>
      </c>
      <c r="B16" s="31">
        <v>0</v>
      </c>
      <c r="C16" s="10"/>
      <c r="D16" s="26" t="s">
        <v>26</v>
      </c>
      <c r="E16" s="26"/>
      <c r="F16" s="26"/>
      <c r="G16" s="26"/>
      <c r="H16" s="26"/>
      <c r="I16" s="26"/>
      <c r="J16" s="26"/>
      <c r="K16" s="26"/>
    </row>
    <row r="17" spans="1:11" x14ac:dyDescent="0.25">
      <c r="A17" s="1" t="s">
        <v>41</v>
      </c>
      <c r="B17" s="30">
        <v>0</v>
      </c>
      <c r="C17" s="9"/>
      <c r="D17" s="26" t="s">
        <v>23</v>
      </c>
      <c r="E17" s="26"/>
      <c r="F17" s="26"/>
      <c r="G17" s="26"/>
      <c r="H17" s="26"/>
      <c r="I17" s="26"/>
      <c r="J17" s="26"/>
      <c r="K17" s="26"/>
    </row>
    <row r="18" spans="1:11" x14ac:dyDescent="0.25">
      <c r="A18" s="1" t="s">
        <v>15</v>
      </c>
      <c r="B18" s="34">
        <v>6</v>
      </c>
      <c r="C18" s="14"/>
      <c r="D18" s="26" t="s">
        <v>24</v>
      </c>
      <c r="E18" s="26"/>
      <c r="F18" s="26"/>
      <c r="G18" s="26"/>
      <c r="H18" s="26"/>
      <c r="I18" s="26"/>
      <c r="J18" s="26"/>
      <c r="K18" s="26"/>
    </row>
    <row r="19" spans="1:11" ht="15.75" thickBot="1" x14ac:dyDescent="0.3">
      <c r="A19" s="1"/>
      <c r="D19" s="26" t="s">
        <v>35</v>
      </c>
    </row>
    <row r="20" spans="1:11" x14ac:dyDescent="0.25">
      <c r="A20" s="19" t="s">
        <v>7</v>
      </c>
      <c r="B20" s="20"/>
      <c r="C20" s="15"/>
      <c r="D20" s="39" t="s">
        <v>49</v>
      </c>
    </row>
    <row r="21" spans="1:11" x14ac:dyDescent="0.25">
      <c r="A21" s="2" t="s">
        <v>65</v>
      </c>
      <c r="B21" s="3">
        <f>22/50</f>
        <v>0.44</v>
      </c>
      <c r="C21" s="13"/>
      <c r="D21" t="s">
        <v>46</v>
      </c>
    </row>
    <row r="22" spans="1:11" x14ac:dyDescent="0.25">
      <c r="A22" s="2" t="s">
        <v>66</v>
      </c>
      <c r="B22" s="3">
        <v>0.2</v>
      </c>
      <c r="C22" s="13"/>
      <c r="D22" t="s">
        <v>20</v>
      </c>
    </row>
    <row r="23" spans="1:11" x14ac:dyDescent="0.25">
      <c r="A23" s="2" t="s">
        <v>67</v>
      </c>
      <c r="B23" s="3">
        <v>1</v>
      </c>
      <c r="C23" s="13"/>
      <c r="D23" t="s">
        <v>47</v>
      </c>
    </row>
    <row r="24" spans="1:11" x14ac:dyDescent="0.25">
      <c r="A24" s="2" t="s">
        <v>68</v>
      </c>
      <c r="B24" s="3">
        <v>1</v>
      </c>
      <c r="C24" s="13"/>
      <c r="D24" t="s">
        <v>34</v>
      </c>
    </row>
    <row r="25" spans="1:11" ht="15.75" thickBot="1" x14ac:dyDescent="0.3">
      <c r="A25" s="4"/>
      <c r="B25" s="5"/>
      <c r="C25" s="13"/>
    </row>
    <row r="27" spans="1:11" ht="18.75" x14ac:dyDescent="0.3">
      <c r="A27" s="18" t="s">
        <v>27</v>
      </c>
      <c r="B27" s="16"/>
      <c r="D27" s="39" t="s">
        <v>49</v>
      </c>
    </row>
    <row r="28" spans="1:11" x14ac:dyDescent="0.25">
      <c r="A28" s="16" t="s">
        <v>69</v>
      </c>
      <c r="B28" s="17">
        <f>IF(B9="CW",B21,IF(B9="SSB",B22,IF(B9="FM",B23,IF(B9="DIGITAL",B24,"ERROR IN CELL B9"))))</f>
        <v>1</v>
      </c>
      <c r="C28" s="9"/>
      <c r="D28" s="39" t="s">
        <v>49</v>
      </c>
    </row>
    <row r="29" spans="1:11" x14ac:dyDescent="0.25">
      <c r="A29" s="16" t="s">
        <v>17</v>
      </c>
      <c r="B29" s="16">
        <f>B5+B28*B6*B3</f>
        <v>11.75</v>
      </c>
      <c r="D29" s="39" t="s">
        <v>49</v>
      </c>
    </row>
    <row r="30" spans="1:11" x14ac:dyDescent="0.25">
      <c r="A30" s="16" t="s">
        <v>19</v>
      </c>
      <c r="B30" s="16">
        <f>B12*B29+B7*B13+B8*B14</f>
        <v>3.7250000000000001</v>
      </c>
      <c r="D30" s="39" t="s">
        <v>49</v>
      </c>
    </row>
    <row r="31" spans="1:11" x14ac:dyDescent="0.25">
      <c r="A31" s="16" t="s">
        <v>10</v>
      </c>
      <c r="B31" s="16">
        <f>B30*B10</f>
        <v>3.7250000000000001</v>
      </c>
      <c r="D31" s="39" t="s">
        <v>49</v>
      </c>
    </row>
    <row r="32" spans="1:11" x14ac:dyDescent="0.25">
      <c r="A32" s="16" t="s">
        <v>9</v>
      </c>
      <c r="B32" s="16">
        <f>B16*B17</f>
        <v>0</v>
      </c>
      <c r="D32" s="39" t="s">
        <v>49</v>
      </c>
    </row>
    <row r="33" spans="1:4" ht="15.75" thickBot="1" x14ac:dyDescent="0.3">
      <c r="A33" s="16" t="s">
        <v>11</v>
      </c>
      <c r="B33" s="16">
        <f>SUM(B31:B32)</f>
        <v>3.7250000000000001</v>
      </c>
      <c r="D33" s="39" t="s">
        <v>49</v>
      </c>
    </row>
    <row r="34" spans="1:4" ht="16.5" thickBot="1" x14ac:dyDescent="0.3">
      <c r="A34" s="36" t="s">
        <v>16</v>
      </c>
      <c r="B34" s="21">
        <f>B33*B18</f>
        <v>22.35</v>
      </c>
      <c r="D34" s="39" t="s">
        <v>49</v>
      </c>
    </row>
    <row r="35" spans="1:4" x14ac:dyDescent="0.25">
      <c r="A35" t="s">
        <v>28</v>
      </c>
      <c r="D35" s="26" t="s">
        <v>36</v>
      </c>
    </row>
    <row r="36" spans="1:4" x14ac:dyDescent="0.25">
      <c r="A36" s="27" t="s">
        <v>33</v>
      </c>
    </row>
    <row r="37" spans="1:4" x14ac:dyDescent="0.25">
      <c r="A37" s="26" t="s">
        <v>61</v>
      </c>
    </row>
    <row r="38" spans="1:4" x14ac:dyDescent="0.25">
      <c r="A38" s="26" t="s">
        <v>21</v>
      </c>
    </row>
    <row r="39" spans="1:4" x14ac:dyDescent="0.25">
      <c r="A39" s="26" t="s">
        <v>50</v>
      </c>
    </row>
    <row r="40" spans="1:4" x14ac:dyDescent="0.25">
      <c r="A40" s="26" t="s">
        <v>51</v>
      </c>
    </row>
    <row r="41" spans="1:4" x14ac:dyDescent="0.25">
      <c r="A41" s="26" t="s">
        <v>52</v>
      </c>
    </row>
    <row r="42" spans="1:4" x14ac:dyDescent="0.25">
      <c r="A42" s="26" t="s">
        <v>53</v>
      </c>
    </row>
    <row r="43" spans="1:4" x14ac:dyDescent="0.25">
      <c r="A43" s="26" t="s">
        <v>54</v>
      </c>
    </row>
    <row r="44" spans="1:4" x14ac:dyDescent="0.25">
      <c r="A44" s="26" t="s">
        <v>55</v>
      </c>
    </row>
    <row r="45" spans="1:4" x14ac:dyDescent="0.25">
      <c r="A45" s="26" t="s">
        <v>62</v>
      </c>
    </row>
    <row r="46" spans="1:4" x14ac:dyDescent="0.25">
      <c r="A46" s="26" t="s">
        <v>63</v>
      </c>
    </row>
    <row r="47" spans="1:4" x14ac:dyDescent="0.25">
      <c r="A47" s="26" t="s">
        <v>64</v>
      </c>
    </row>
  </sheetData>
  <printOptions headings="1" gridLines="1"/>
  <pageMargins left="0.25" right="0.25" top="0.75" bottom="0.75" header="0.3" footer="0.3"/>
  <pageSetup scale="70" orientation="landscape" horizontalDpi="4294967293" verticalDpi="429496729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A1:K47"/>
  <sheetViews>
    <sheetView zoomScaleNormal="100" workbookViewId="0"/>
  </sheetViews>
  <sheetFormatPr defaultRowHeight="15" x14ac:dyDescent="0.25"/>
  <cols>
    <col min="1" max="1" width="66.42578125" customWidth="1"/>
    <col min="2" max="2" width="10.7109375" customWidth="1"/>
    <col min="3" max="3" width="3.140625" style="11" customWidth="1"/>
  </cols>
  <sheetData>
    <row r="1" spans="1:11" s="24" customFormat="1" ht="18.75" x14ac:dyDescent="0.3">
      <c r="A1" s="23" t="s">
        <v>25</v>
      </c>
      <c r="C1" s="25"/>
      <c r="D1" s="26" t="s">
        <v>30</v>
      </c>
    </row>
    <row r="2" spans="1:11" s="24" customFormat="1" x14ac:dyDescent="0.25">
      <c r="A2" s="37" t="s">
        <v>29</v>
      </c>
      <c r="C2" s="25"/>
      <c r="D2" s="35" t="s">
        <v>37</v>
      </c>
    </row>
    <row r="3" spans="1:11" x14ac:dyDescent="0.25">
      <c r="A3" t="s">
        <v>12</v>
      </c>
      <c r="B3" s="30">
        <v>0.3</v>
      </c>
      <c r="C3" s="9"/>
      <c r="D3" t="s">
        <v>31</v>
      </c>
    </row>
    <row r="4" spans="1:11" x14ac:dyDescent="0.25">
      <c r="A4" t="s">
        <v>2</v>
      </c>
      <c r="B4" s="31">
        <v>12</v>
      </c>
      <c r="C4" s="10"/>
      <c r="D4" t="s">
        <v>38</v>
      </c>
    </row>
    <row r="5" spans="1:11" x14ac:dyDescent="0.25">
      <c r="A5" t="s">
        <v>13</v>
      </c>
      <c r="B5" s="22">
        <v>2.5499999999999998</v>
      </c>
      <c r="D5" s="26" t="s">
        <v>57</v>
      </c>
    </row>
    <row r="6" spans="1:11" x14ac:dyDescent="0.25">
      <c r="A6" s="16" t="s">
        <v>14</v>
      </c>
      <c r="B6" s="38">
        <f>B4-B5</f>
        <v>9.4499999999999993</v>
      </c>
      <c r="C6" s="10"/>
      <c r="D6" s="39" t="s">
        <v>49</v>
      </c>
    </row>
    <row r="7" spans="1:11" x14ac:dyDescent="0.25">
      <c r="A7" t="s">
        <v>3</v>
      </c>
      <c r="B7" s="31">
        <v>0.83</v>
      </c>
      <c r="C7" s="10"/>
      <c r="D7" t="s">
        <v>32</v>
      </c>
    </row>
    <row r="8" spans="1:11" x14ac:dyDescent="0.25">
      <c r="A8" t="s">
        <v>1</v>
      </c>
      <c r="B8" s="31">
        <v>0.45</v>
      </c>
      <c r="C8" s="10"/>
      <c r="D8" t="s">
        <v>39</v>
      </c>
    </row>
    <row r="9" spans="1:11" x14ac:dyDescent="0.25">
      <c r="A9" t="s">
        <v>42</v>
      </c>
      <c r="B9" s="32" t="s">
        <v>60</v>
      </c>
      <c r="C9" s="12"/>
      <c r="D9" s="35" t="s">
        <v>45</v>
      </c>
    </row>
    <row r="10" spans="1:11" ht="15.75" thickBot="1" x14ac:dyDescent="0.3">
      <c r="A10" t="s">
        <v>48</v>
      </c>
      <c r="B10" s="30">
        <v>1</v>
      </c>
      <c r="C10" s="9"/>
      <c r="D10" t="s">
        <v>18</v>
      </c>
    </row>
    <row r="11" spans="1:11" x14ac:dyDescent="0.25">
      <c r="A11" s="6" t="s">
        <v>6</v>
      </c>
      <c r="B11" s="7"/>
      <c r="C11" s="13"/>
    </row>
    <row r="12" spans="1:11" x14ac:dyDescent="0.25">
      <c r="A12" s="8" t="s">
        <v>0</v>
      </c>
      <c r="B12" s="33">
        <v>0.1</v>
      </c>
      <c r="C12" s="13"/>
      <c r="D12" t="s">
        <v>43</v>
      </c>
    </row>
    <row r="13" spans="1:11" x14ac:dyDescent="0.25">
      <c r="A13" s="8" t="s">
        <v>4</v>
      </c>
      <c r="B13" s="33">
        <v>0.1</v>
      </c>
      <c r="C13" s="13"/>
      <c r="D13" t="s">
        <v>44</v>
      </c>
    </row>
    <row r="14" spans="1:11" x14ac:dyDescent="0.25">
      <c r="A14" s="8" t="s">
        <v>5</v>
      </c>
      <c r="B14" s="33">
        <v>0.8</v>
      </c>
      <c r="C14" s="13"/>
      <c r="D14" t="s">
        <v>56</v>
      </c>
    </row>
    <row r="15" spans="1:11" ht="15.75" thickBot="1" x14ac:dyDescent="0.3">
      <c r="A15" s="28" t="s">
        <v>22</v>
      </c>
      <c r="B15" s="29" t="str">
        <f>IF(SUM(B12:B14)=100%,"OK","ERROR in B12-B14)")</f>
        <v>OK</v>
      </c>
      <c r="C15" s="13"/>
      <c r="D15" s="39" t="s">
        <v>49</v>
      </c>
    </row>
    <row r="16" spans="1:11" x14ac:dyDescent="0.25">
      <c r="A16" s="1" t="s">
        <v>40</v>
      </c>
      <c r="B16" s="31">
        <v>0</v>
      </c>
      <c r="C16" s="10"/>
      <c r="D16" s="26" t="s">
        <v>26</v>
      </c>
      <c r="E16" s="26"/>
      <c r="F16" s="26"/>
      <c r="G16" s="26"/>
      <c r="H16" s="26"/>
      <c r="I16" s="26"/>
      <c r="J16" s="26"/>
      <c r="K16" s="26"/>
    </row>
    <row r="17" spans="1:11" x14ac:dyDescent="0.25">
      <c r="A17" s="1" t="s">
        <v>41</v>
      </c>
      <c r="B17" s="30">
        <v>0</v>
      </c>
      <c r="C17" s="9"/>
      <c r="D17" s="26" t="s">
        <v>23</v>
      </c>
      <c r="E17" s="26"/>
      <c r="F17" s="26"/>
      <c r="G17" s="26"/>
      <c r="H17" s="26"/>
      <c r="I17" s="26"/>
      <c r="J17" s="26"/>
      <c r="K17" s="26"/>
    </row>
    <row r="18" spans="1:11" x14ac:dyDescent="0.25">
      <c r="A18" s="1" t="s">
        <v>15</v>
      </c>
      <c r="B18" s="34">
        <v>6</v>
      </c>
      <c r="C18" s="14"/>
      <c r="D18" s="26" t="s">
        <v>24</v>
      </c>
      <c r="E18" s="26"/>
      <c r="F18" s="26"/>
      <c r="G18" s="26"/>
      <c r="H18" s="26"/>
      <c r="I18" s="26"/>
      <c r="J18" s="26"/>
      <c r="K18" s="26"/>
    </row>
    <row r="19" spans="1:11" ht="15.75" thickBot="1" x14ac:dyDescent="0.3">
      <c r="A19" s="1"/>
      <c r="D19" s="26" t="s">
        <v>35</v>
      </c>
    </row>
    <row r="20" spans="1:11" x14ac:dyDescent="0.25">
      <c r="A20" s="19" t="s">
        <v>7</v>
      </c>
      <c r="B20" s="20"/>
      <c r="C20" s="15"/>
      <c r="D20" s="39" t="s">
        <v>49</v>
      </c>
    </row>
    <row r="21" spans="1:11" x14ac:dyDescent="0.25">
      <c r="A21" s="2" t="s">
        <v>65</v>
      </c>
      <c r="B21" s="3">
        <f>22/50</f>
        <v>0.44</v>
      </c>
      <c r="C21" s="13"/>
      <c r="D21" t="s">
        <v>46</v>
      </c>
    </row>
    <row r="22" spans="1:11" x14ac:dyDescent="0.25">
      <c r="A22" s="2" t="s">
        <v>66</v>
      </c>
      <c r="B22" s="3">
        <v>0.2</v>
      </c>
      <c r="C22" s="13"/>
      <c r="D22" t="s">
        <v>20</v>
      </c>
    </row>
    <row r="23" spans="1:11" x14ac:dyDescent="0.25">
      <c r="A23" s="2" t="s">
        <v>67</v>
      </c>
      <c r="B23" s="3">
        <v>1</v>
      </c>
      <c r="C23" s="13"/>
      <c r="D23" t="s">
        <v>47</v>
      </c>
    </row>
    <row r="24" spans="1:11" x14ac:dyDescent="0.25">
      <c r="A24" s="2" t="s">
        <v>68</v>
      </c>
      <c r="B24" s="3">
        <v>1</v>
      </c>
      <c r="C24" s="13"/>
      <c r="D24" t="s">
        <v>34</v>
      </c>
    </row>
    <row r="25" spans="1:11" ht="15.75" thickBot="1" x14ac:dyDescent="0.3">
      <c r="A25" s="4"/>
      <c r="B25" s="5"/>
      <c r="C25" s="13"/>
    </row>
    <row r="27" spans="1:11" ht="18.75" x14ac:dyDescent="0.3">
      <c r="A27" s="18" t="s">
        <v>27</v>
      </c>
      <c r="B27" s="16"/>
      <c r="D27" s="39" t="s">
        <v>49</v>
      </c>
    </row>
    <row r="28" spans="1:11" x14ac:dyDescent="0.25">
      <c r="A28" s="16" t="s">
        <v>69</v>
      </c>
      <c r="B28" s="17">
        <f>IF(B9="CW",B21,IF(B9="SSB",B22,IF(B9="FM",B23,IF(B9="DIGITAL",B24,"ERROR IN CELL B9"))))</f>
        <v>1</v>
      </c>
      <c r="C28" s="9"/>
      <c r="D28" s="39" t="s">
        <v>49</v>
      </c>
    </row>
    <row r="29" spans="1:11" x14ac:dyDescent="0.25">
      <c r="A29" s="16" t="s">
        <v>17</v>
      </c>
      <c r="B29" s="16">
        <f>B5+B28*B6*B3</f>
        <v>5.3849999999999998</v>
      </c>
      <c r="D29" s="39" t="s">
        <v>49</v>
      </c>
    </row>
    <row r="30" spans="1:11" x14ac:dyDescent="0.25">
      <c r="A30" s="16" t="s">
        <v>19</v>
      </c>
      <c r="B30" s="16">
        <f>B12*B29+B7*B13+B8*B14</f>
        <v>0.98150000000000004</v>
      </c>
      <c r="D30" s="39" t="s">
        <v>49</v>
      </c>
    </row>
    <row r="31" spans="1:11" x14ac:dyDescent="0.25">
      <c r="A31" s="16" t="s">
        <v>10</v>
      </c>
      <c r="B31" s="16">
        <f>B30*B10</f>
        <v>0.98150000000000004</v>
      </c>
      <c r="D31" s="39" t="s">
        <v>49</v>
      </c>
    </row>
    <row r="32" spans="1:11" x14ac:dyDescent="0.25">
      <c r="A32" s="16" t="s">
        <v>9</v>
      </c>
      <c r="B32" s="16">
        <f>B16*B17</f>
        <v>0</v>
      </c>
      <c r="D32" s="39" t="s">
        <v>49</v>
      </c>
    </row>
    <row r="33" spans="1:4" ht="15.75" thickBot="1" x14ac:dyDescent="0.3">
      <c r="A33" s="16" t="s">
        <v>11</v>
      </c>
      <c r="B33" s="16">
        <f>SUM(B31:B32)</f>
        <v>0.98150000000000004</v>
      </c>
      <c r="D33" s="39" t="s">
        <v>49</v>
      </c>
    </row>
    <row r="34" spans="1:4" ht="16.5" thickBot="1" x14ac:dyDescent="0.3">
      <c r="A34" s="36" t="s">
        <v>16</v>
      </c>
      <c r="B34" s="21">
        <f>B33*B18</f>
        <v>5.8890000000000002</v>
      </c>
      <c r="D34" s="39" t="s">
        <v>49</v>
      </c>
    </row>
    <row r="35" spans="1:4" x14ac:dyDescent="0.25">
      <c r="A35" t="s">
        <v>28</v>
      </c>
      <c r="D35" s="26" t="s">
        <v>36</v>
      </c>
    </row>
    <row r="36" spans="1:4" x14ac:dyDescent="0.25">
      <c r="A36" s="27" t="s">
        <v>33</v>
      </c>
    </row>
    <row r="37" spans="1:4" x14ac:dyDescent="0.25">
      <c r="A37" s="26" t="s">
        <v>61</v>
      </c>
    </row>
    <row r="38" spans="1:4" x14ac:dyDescent="0.25">
      <c r="A38" s="26" t="s">
        <v>21</v>
      </c>
    </row>
    <row r="39" spans="1:4" x14ac:dyDescent="0.25">
      <c r="A39" s="26" t="s">
        <v>50</v>
      </c>
    </row>
    <row r="40" spans="1:4" x14ac:dyDescent="0.25">
      <c r="A40" s="26" t="s">
        <v>51</v>
      </c>
    </row>
    <row r="41" spans="1:4" x14ac:dyDescent="0.25">
      <c r="A41" s="26" t="s">
        <v>52</v>
      </c>
    </row>
    <row r="42" spans="1:4" x14ac:dyDescent="0.25">
      <c r="A42" s="26" t="s">
        <v>53</v>
      </c>
    </row>
    <row r="43" spans="1:4" x14ac:dyDescent="0.25">
      <c r="A43" s="26" t="s">
        <v>54</v>
      </c>
    </row>
    <row r="44" spans="1:4" x14ac:dyDescent="0.25">
      <c r="A44" s="26" t="s">
        <v>55</v>
      </c>
    </row>
    <row r="45" spans="1:4" x14ac:dyDescent="0.25">
      <c r="A45" s="26" t="s">
        <v>62</v>
      </c>
    </row>
    <row r="46" spans="1:4" x14ac:dyDescent="0.25">
      <c r="A46" s="26" t="s">
        <v>63</v>
      </c>
    </row>
    <row r="47" spans="1:4" x14ac:dyDescent="0.25">
      <c r="A47" s="26" t="s">
        <v>64</v>
      </c>
    </row>
  </sheetData>
  <printOptions headings="1" gridLines="1"/>
  <pageMargins left="0.25" right="0.25" top="0.75" bottom="0.75" header="0.3" footer="0.3"/>
  <pageSetup scale="70"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7"/>
  <sheetViews>
    <sheetView zoomScaleNormal="100" workbookViewId="0"/>
  </sheetViews>
  <sheetFormatPr defaultRowHeight="15" x14ac:dyDescent="0.25"/>
  <cols>
    <col min="1" max="1" width="66.42578125" customWidth="1"/>
    <col min="2" max="2" width="10.7109375" customWidth="1"/>
    <col min="3" max="3" width="3.140625" style="11" customWidth="1"/>
  </cols>
  <sheetData>
    <row r="1" spans="1:11" s="24" customFormat="1" ht="18.75" x14ac:dyDescent="0.3">
      <c r="A1" s="23" t="s">
        <v>25</v>
      </c>
      <c r="C1" s="25"/>
      <c r="D1" s="26" t="s">
        <v>30</v>
      </c>
    </row>
    <row r="2" spans="1:11" s="24" customFormat="1" x14ac:dyDescent="0.25">
      <c r="A2" s="37" t="s">
        <v>29</v>
      </c>
      <c r="C2" s="25"/>
      <c r="D2" s="35" t="s">
        <v>37</v>
      </c>
    </row>
    <row r="3" spans="1:11" x14ac:dyDescent="0.25">
      <c r="A3" t="s">
        <v>12</v>
      </c>
      <c r="B3" s="30">
        <v>1</v>
      </c>
      <c r="C3" s="9"/>
      <c r="D3" t="s">
        <v>31</v>
      </c>
    </row>
    <row r="4" spans="1:11" x14ac:dyDescent="0.25">
      <c r="A4" t="s">
        <v>2</v>
      </c>
      <c r="B4" s="31">
        <v>19.600000000000001</v>
      </c>
      <c r="C4" s="10"/>
      <c r="D4" t="s">
        <v>38</v>
      </c>
    </row>
    <row r="5" spans="1:11" x14ac:dyDescent="0.25">
      <c r="A5" t="s">
        <v>13</v>
      </c>
      <c r="B5" s="22">
        <v>6</v>
      </c>
      <c r="D5" s="26" t="s">
        <v>57</v>
      </c>
    </row>
    <row r="6" spans="1:11" x14ac:dyDescent="0.25">
      <c r="A6" s="16" t="s">
        <v>14</v>
      </c>
      <c r="B6" s="38">
        <f>B4-B5</f>
        <v>13.600000000000001</v>
      </c>
      <c r="C6" s="10"/>
      <c r="D6" s="39" t="s">
        <v>49</v>
      </c>
    </row>
    <row r="7" spans="1:11" x14ac:dyDescent="0.25">
      <c r="A7" t="s">
        <v>3</v>
      </c>
      <c r="B7" s="31">
        <v>1.9</v>
      </c>
      <c r="C7" s="10"/>
      <c r="D7" t="s">
        <v>32</v>
      </c>
    </row>
    <row r="8" spans="1:11" x14ac:dyDescent="0.25">
      <c r="A8" t="s">
        <v>1</v>
      </c>
      <c r="B8" s="31">
        <v>1.5</v>
      </c>
      <c r="C8" s="10"/>
      <c r="D8" t="s">
        <v>39</v>
      </c>
    </row>
    <row r="9" spans="1:11" x14ac:dyDescent="0.25">
      <c r="A9" t="s">
        <v>42</v>
      </c>
      <c r="B9" s="32" t="s">
        <v>8</v>
      </c>
      <c r="C9" s="12"/>
      <c r="D9" s="35" t="s">
        <v>45</v>
      </c>
    </row>
    <row r="10" spans="1:11" ht="15.75" thickBot="1" x14ac:dyDescent="0.3">
      <c r="A10" t="s">
        <v>48</v>
      </c>
      <c r="B10" s="30">
        <f>20/24</f>
        <v>0.83333333333333337</v>
      </c>
      <c r="C10" s="9"/>
      <c r="D10" t="s">
        <v>18</v>
      </c>
    </row>
    <row r="11" spans="1:11" x14ac:dyDescent="0.25">
      <c r="A11" s="6" t="s">
        <v>6</v>
      </c>
      <c r="B11" s="7"/>
      <c r="C11" s="13"/>
    </row>
    <row r="12" spans="1:11" x14ac:dyDescent="0.25">
      <c r="A12" s="8" t="s">
        <v>0</v>
      </c>
      <c r="B12" s="33">
        <v>0.25</v>
      </c>
      <c r="C12" s="13"/>
      <c r="D12" t="s">
        <v>43</v>
      </c>
    </row>
    <row r="13" spans="1:11" x14ac:dyDescent="0.25">
      <c r="A13" s="8" t="s">
        <v>4</v>
      </c>
      <c r="B13" s="33">
        <v>0.75</v>
      </c>
      <c r="C13" s="13"/>
      <c r="D13" t="s">
        <v>44</v>
      </c>
    </row>
    <row r="14" spans="1:11" x14ac:dyDescent="0.25">
      <c r="A14" s="8" t="s">
        <v>5</v>
      </c>
      <c r="B14" s="33">
        <v>0</v>
      </c>
      <c r="C14" s="13"/>
      <c r="D14" t="s">
        <v>56</v>
      </c>
    </row>
    <row r="15" spans="1:11" ht="15.75" thickBot="1" x14ac:dyDescent="0.3">
      <c r="A15" s="28" t="s">
        <v>22</v>
      </c>
      <c r="B15" s="29" t="str">
        <f>IF(SUM(B12:B14)=100%,"OK","ERROR in B12-B14)")</f>
        <v>OK</v>
      </c>
      <c r="C15" s="13"/>
      <c r="D15" s="39" t="s">
        <v>49</v>
      </c>
    </row>
    <row r="16" spans="1:11" x14ac:dyDescent="0.25">
      <c r="A16" s="1" t="s">
        <v>40</v>
      </c>
      <c r="B16" s="31">
        <v>0</v>
      </c>
      <c r="C16" s="10"/>
      <c r="D16" s="26" t="s">
        <v>26</v>
      </c>
      <c r="E16" s="26"/>
      <c r="F16" s="26"/>
      <c r="G16" s="26"/>
      <c r="H16" s="26"/>
      <c r="I16" s="26"/>
      <c r="J16" s="26"/>
      <c r="K16" s="26"/>
    </row>
    <row r="17" spans="1:11" x14ac:dyDescent="0.25">
      <c r="A17" s="1" t="s">
        <v>41</v>
      </c>
      <c r="B17" s="30">
        <v>0</v>
      </c>
      <c r="C17" s="9"/>
      <c r="D17" s="26" t="s">
        <v>23</v>
      </c>
      <c r="E17" s="26"/>
      <c r="F17" s="26"/>
      <c r="G17" s="26"/>
      <c r="H17" s="26"/>
      <c r="I17" s="26"/>
      <c r="J17" s="26"/>
      <c r="K17" s="26"/>
    </row>
    <row r="18" spans="1:11" x14ac:dyDescent="0.25">
      <c r="A18" s="1" t="s">
        <v>15</v>
      </c>
      <c r="B18" s="34">
        <v>24</v>
      </c>
      <c r="C18" s="14"/>
      <c r="D18" s="26" t="s">
        <v>24</v>
      </c>
      <c r="E18" s="26"/>
      <c r="F18" s="26"/>
      <c r="G18" s="26"/>
      <c r="H18" s="26"/>
      <c r="I18" s="26"/>
      <c r="J18" s="26"/>
      <c r="K18" s="26"/>
    </row>
    <row r="19" spans="1:11" ht="15.75" thickBot="1" x14ac:dyDescent="0.3">
      <c r="A19" s="1"/>
      <c r="D19" s="26" t="s">
        <v>35</v>
      </c>
    </row>
    <row r="20" spans="1:11" x14ac:dyDescent="0.25">
      <c r="A20" s="19" t="s">
        <v>7</v>
      </c>
      <c r="B20" s="20"/>
      <c r="C20" s="15"/>
      <c r="D20" s="39" t="s">
        <v>49</v>
      </c>
    </row>
    <row r="21" spans="1:11" x14ac:dyDescent="0.25">
      <c r="A21" s="2" t="s">
        <v>65</v>
      </c>
      <c r="B21" s="3">
        <f>22/50</f>
        <v>0.44</v>
      </c>
      <c r="C21" s="13"/>
      <c r="D21" t="s">
        <v>46</v>
      </c>
    </row>
    <row r="22" spans="1:11" x14ac:dyDescent="0.25">
      <c r="A22" s="2" t="s">
        <v>66</v>
      </c>
      <c r="B22" s="3">
        <v>0.2</v>
      </c>
      <c r="C22" s="13"/>
      <c r="D22" t="s">
        <v>20</v>
      </c>
    </row>
    <row r="23" spans="1:11" x14ac:dyDescent="0.25">
      <c r="A23" s="2" t="s">
        <v>67</v>
      </c>
      <c r="B23" s="3">
        <v>1</v>
      </c>
      <c r="C23" s="13"/>
      <c r="D23" t="s">
        <v>47</v>
      </c>
    </row>
    <row r="24" spans="1:11" x14ac:dyDescent="0.25">
      <c r="A24" s="2" t="s">
        <v>68</v>
      </c>
      <c r="B24" s="3">
        <v>1</v>
      </c>
      <c r="C24" s="13"/>
      <c r="D24" t="s">
        <v>34</v>
      </c>
    </row>
    <row r="25" spans="1:11" ht="15.75" thickBot="1" x14ac:dyDescent="0.3">
      <c r="A25" s="4"/>
      <c r="B25" s="5"/>
      <c r="C25" s="13"/>
    </row>
    <row r="27" spans="1:11" ht="18.75" x14ac:dyDescent="0.3">
      <c r="A27" s="18" t="s">
        <v>27</v>
      </c>
      <c r="B27" s="16"/>
      <c r="D27" s="39" t="s">
        <v>49</v>
      </c>
    </row>
    <row r="28" spans="1:11" x14ac:dyDescent="0.25">
      <c r="A28" s="16" t="s">
        <v>69</v>
      </c>
      <c r="B28" s="17">
        <f>IF(B9="CW",B21,IF(B9="SSB",B22,IF(B9="FM",B23,IF(B9="DIGITAL",B24,"ERROR IN CELL B9"))))</f>
        <v>0.2</v>
      </c>
      <c r="C28" s="9"/>
      <c r="D28" s="39" t="s">
        <v>49</v>
      </c>
    </row>
    <row r="29" spans="1:11" x14ac:dyDescent="0.25">
      <c r="A29" s="16" t="s">
        <v>17</v>
      </c>
      <c r="B29" s="16">
        <f>B5+B28*B6*B3</f>
        <v>8.7200000000000006</v>
      </c>
      <c r="D29" s="39" t="s">
        <v>49</v>
      </c>
    </row>
    <row r="30" spans="1:11" x14ac:dyDescent="0.25">
      <c r="A30" s="16" t="s">
        <v>19</v>
      </c>
      <c r="B30" s="16">
        <f>B12*B29+B7*B13+B8*B14</f>
        <v>3.605</v>
      </c>
      <c r="D30" s="39" t="s">
        <v>49</v>
      </c>
    </row>
    <row r="31" spans="1:11" x14ac:dyDescent="0.25">
      <c r="A31" s="16" t="s">
        <v>10</v>
      </c>
      <c r="B31" s="16">
        <f>B30*B10</f>
        <v>3.0041666666666669</v>
      </c>
      <c r="D31" s="39" t="s">
        <v>49</v>
      </c>
    </row>
    <row r="32" spans="1:11" x14ac:dyDescent="0.25">
      <c r="A32" s="16" t="s">
        <v>9</v>
      </c>
      <c r="B32" s="16">
        <f>B16*B17</f>
        <v>0</v>
      </c>
      <c r="D32" s="39" t="s">
        <v>49</v>
      </c>
    </row>
    <row r="33" spans="1:11" ht="15.75" thickBot="1" x14ac:dyDescent="0.3">
      <c r="A33" s="16" t="s">
        <v>11</v>
      </c>
      <c r="B33" s="16">
        <f>SUM(B31:B32)</f>
        <v>3.0041666666666669</v>
      </c>
      <c r="D33" s="39" t="s">
        <v>49</v>
      </c>
    </row>
    <row r="34" spans="1:11" ht="16.5" thickBot="1" x14ac:dyDescent="0.3">
      <c r="A34" s="36" t="s">
        <v>16</v>
      </c>
      <c r="B34" s="21">
        <f>B33*B18</f>
        <v>72.100000000000009</v>
      </c>
      <c r="D34" s="39" t="s">
        <v>49</v>
      </c>
    </row>
    <row r="35" spans="1:11" x14ac:dyDescent="0.25">
      <c r="A35" t="s">
        <v>28</v>
      </c>
      <c r="D35" s="26" t="s">
        <v>36</v>
      </c>
    </row>
    <row r="36" spans="1:11" x14ac:dyDescent="0.25">
      <c r="A36" s="27" t="s">
        <v>33</v>
      </c>
    </row>
    <row r="37" spans="1:11" x14ac:dyDescent="0.25">
      <c r="A37" s="26" t="s">
        <v>61</v>
      </c>
      <c r="B37" s="11"/>
      <c r="D37" s="11"/>
      <c r="E37" s="11"/>
      <c r="F37" s="11"/>
      <c r="G37" s="11"/>
      <c r="H37" s="11"/>
      <c r="I37" s="11"/>
      <c r="J37" s="11"/>
      <c r="K37" s="11"/>
    </row>
    <row r="38" spans="1:11" x14ac:dyDescent="0.25">
      <c r="A38" s="26" t="s">
        <v>21</v>
      </c>
      <c r="B38" s="11"/>
      <c r="D38" s="11"/>
      <c r="E38" s="11"/>
      <c r="F38" s="11"/>
      <c r="G38" s="11"/>
      <c r="H38" s="11"/>
      <c r="I38" s="11"/>
      <c r="J38" s="11"/>
      <c r="K38" s="11"/>
    </row>
    <row r="39" spans="1:11" x14ac:dyDescent="0.25">
      <c r="A39" s="26" t="s">
        <v>50</v>
      </c>
      <c r="B39" s="11"/>
      <c r="D39" s="11"/>
      <c r="E39" s="11"/>
      <c r="F39" s="11"/>
      <c r="G39" s="11"/>
      <c r="H39" s="11"/>
      <c r="I39" s="11"/>
      <c r="J39" s="11"/>
      <c r="K39" s="11"/>
    </row>
    <row r="40" spans="1:11" x14ac:dyDescent="0.25">
      <c r="A40" s="26" t="s">
        <v>51</v>
      </c>
      <c r="B40" s="11"/>
      <c r="D40" s="11"/>
      <c r="E40" s="11"/>
      <c r="F40" s="11"/>
      <c r="G40" s="11"/>
      <c r="H40" s="11"/>
      <c r="I40" s="11"/>
      <c r="J40" s="11"/>
      <c r="K40" s="11"/>
    </row>
    <row r="41" spans="1:11" x14ac:dyDescent="0.25">
      <c r="A41" s="26" t="s">
        <v>52</v>
      </c>
      <c r="B41" s="11"/>
      <c r="D41" s="11"/>
      <c r="E41" s="11"/>
      <c r="F41" s="11"/>
      <c r="G41" s="11"/>
      <c r="H41" s="11"/>
      <c r="I41" s="11"/>
      <c r="J41" s="11"/>
      <c r="K41" s="11"/>
    </row>
    <row r="42" spans="1:11" x14ac:dyDescent="0.25">
      <c r="A42" s="26" t="s">
        <v>53</v>
      </c>
      <c r="B42" s="11"/>
      <c r="D42" s="11"/>
      <c r="E42" s="11"/>
      <c r="F42" s="11"/>
      <c r="G42" s="11"/>
      <c r="H42" s="11"/>
      <c r="I42" s="11"/>
      <c r="J42" s="11"/>
      <c r="K42" s="11"/>
    </row>
    <row r="43" spans="1:11" x14ac:dyDescent="0.25">
      <c r="A43" s="26" t="s">
        <v>54</v>
      </c>
      <c r="B43" s="11"/>
      <c r="D43" s="11"/>
      <c r="E43" s="11"/>
      <c r="F43" s="11"/>
      <c r="G43" s="11"/>
      <c r="H43" s="11"/>
      <c r="I43" s="11"/>
      <c r="J43" s="11"/>
      <c r="K43" s="11"/>
    </row>
    <row r="44" spans="1:11" x14ac:dyDescent="0.25">
      <c r="A44" s="26" t="s">
        <v>55</v>
      </c>
      <c r="B44" s="11"/>
      <c r="D44" s="11"/>
      <c r="E44" s="11"/>
      <c r="F44" s="11"/>
      <c r="G44" s="11"/>
      <c r="H44" s="11"/>
      <c r="I44" s="11"/>
      <c r="J44" s="11"/>
      <c r="K44" s="11"/>
    </row>
    <row r="45" spans="1:11" x14ac:dyDescent="0.25">
      <c r="A45" s="26" t="s">
        <v>62</v>
      </c>
      <c r="B45" s="11"/>
      <c r="D45" s="11"/>
      <c r="E45" s="11"/>
      <c r="F45" s="11"/>
      <c r="G45" s="11"/>
      <c r="H45" s="11"/>
      <c r="I45" s="11"/>
      <c r="J45" s="11"/>
      <c r="K45" s="11"/>
    </row>
    <row r="46" spans="1:11" x14ac:dyDescent="0.25">
      <c r="A46" s="26" t="s">
        <v>63</v>
      </c>
      <c r="B46" s="11"/>
      <c r="D46" s="11"/>
      <c r="E46" s="11"/>
      <c r="F46" s="11"/>
      <c r="G46" s="11"/>
      <c r="H46" s="11"/>
      <c r="I46" s="11"/>
      <c r="J46" s="11"/>
      <c r="K46" s="11"/>
    </row>
    <row r="47" spans="1:11" x14ac:dyDescent="0.25">
      <c r="A47" s="26" t="s">
        <v>64</v>
      </c>
      <c r="B47" s="11"/>
      <c r="D47" s="11"/>
      <c r="E47" s="11"/>
      <c r="F47" s="11"/>
      <c r="G47" s="11"/>
      <c r="H47" s="11"/>
      <c r="I47" s="11"/>
      <c r="J47" s="11"/>
      <c r="K47" s="11"/>
    </row>
  </sheetData>
  <printOptions headings="1" gridLines="1"/>
  <pageMargins left="0.25" right="0.25" top="0.75" bottom="0.75" header="0.3" footer="0.3"/>
  <pageSetup scale="70"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7"/>
  <sheetViews>
    <sheetView zoomScaleNormal="100" workbookViewId="0"/>
  </sheetViews>
  <sheetFormatPr defaultRowHeight="15" x14ac:dyDescent="0.25"/>
  <cols>
    <col min="1" max="1" width="66.42578125" customWidth="1"/>
    <col min="2" max="2" width="10.7109375" customWidth="1"/>
    <col min="3" max="3" width="3.140625" style="11" customWidth="1"/>
  </cols>
  <sheetData>
    <row r="1" spans="1:11" s="24" customFormat="1" ht="18.75" x14ac:dyDescent="0.3">
      <c r="A1" s="23" t="s">
        <v>25</v>
      </c>
      <c r="C1" s="25"/>
      <c r="D1" s="26" t="s">
        <v>30</v>
      </c>
    </row>
    <row r="2" spans="1:11" s="24" customFormat="1" x14ac:dyDescent="0.25">
      <c r="A2" s="37" t="s">
        <v>29</v>
      </c>
      <c r="C2" s="25"/>
      <c r="D2" s="35" t="s">
        <v>37</v>
      </c>
    </row>
    <row r="3" spans="1:11" x14ac:dyDescent="0.25">
      <c r="A3" t="s">
        <v>12</v>
      </c>
      <c r="B3" s="30">
        <v>1</v>
      </c>
      <c r="C3" s="9"/>
      <c r="D3" t="s">
        <v>31</v>
      </c>
    </row>
    <row r="4" spans="1:11" x14ac:dyDescent="0.25">
      <c r="A4" t="s">
        <v>2</v>
      </c>
      <c r="B4" s="31">
        <v>19.600000000000001</v>
      </c>
      <c r="C4" s="10"/>
      <c r="D4" t="s">
        <v>38</v>
      </c>
    </row>
    <row r="5" spans="1:11" x14ac:dyDescent="0.25">
      <c r="A5" t="s">
        <v>13</v>
      </c>
      <c r="B5" s="22">
        <v>6</v>
      </c>
      <c r="D5" s="26" t="s">
        <v>57</v>
      </c>
    </row>
    <row r="6" spans="1:11" x14ac:dyDescent="0.25">
      <c r="A6" s="16" t="s">
        <v>14</v>
      </c>
      <c r="B6" s="38">
        <f>B4-B5</f>
        <v>13.600000000000001</v>
      </c>
      <c r="C6" s="10"/>
      <c r="D6" s="39" t="s">
        <v>49</v>
      </c>
    </row>
    <row r="7" spans="1:11" x14ac:dyDescent="0.25">
      <c r="A7" t="s">
        <v>3</v>
      </c>
      <c r="B7" s="31">
        <v>1.9</v>
      </c>
      <c r="C7" s="10"/>
      <c r="D7" t="s">
        <v>32</v>
      </c>
    </row>
    <row r="8" spans="1:11" x14ac:dyDescent="0.25">
      <c r="A8" t="s">
        <v>1</v>
      </c>
      <c r="B8" s="31">
        <v>1.5</v>
      </c>
      <c r="C8" s="10"/>
      <c r="D8" t="s">
        <v>39</v>
      </c>
    </row>
    <row r="9" spans="1:11" x14ac:dyDescent="0.25">
      <c r="A9" t="s">
        <v>42</v>
      </c>
      <c r="B9" s="32" t="s">
        <v>59</v>
      </c>
      <c r="C9" s="12"/>
      <c r="D9" s="35" t="s">
        <v>45</v>
      </c>
    </row>
    <row r="10" spans="1:11" ht="15.75" thickBot="1" x14ac:dyDescent="0.3">
      <c r="A10" t="s">
        <v>48</v>
      </c>
      <c r="B10" s="30">
        <f>20/24</f>
        <v>0.83333333333333337</v>
      </c>
      <c r="C10" s="9"/>
      <c r="D10" t="s">
        <v>18</v>
      </c>
    </row>
    <row r="11" spans="1:11" x14ac:dyDescent="0.25">
      <c r="A11" s="6" t="s">
        <v>6</v>
      </c>
      <c r="B11" s="7"/>
      <c r="C11" s="13"/>
    </row>
    <row r="12" spans="1:11" x14ac:dyDescent="0.25">
      <c r="A12" s="8" t="s">
        <v>0</v>
      </c>
      <c r="B12" s="33">
        <v>0.25</v>
      </c>
      <c r="C12" s="13"/>
      <c r="D12" t="s">
        <v>43</v>
      </c>
    </row>
    <row r="13" spans="1:11" x14ac:dyDescent="0.25">
      <c r="A13" s="8" t="s">
        <v>4</v>
      </c>
      <c r="B13" s="33">
        <v>0.75</v>
      </c>
      <c r="C13" s="13"/>
      <c r="D13" t="s">
        <v>44</v>
      </c>
    </row>
    <row r="14" spans="1:11" x14ac:dyDescent="0.25">
      <c r="A14" s="8" t="s">
        <v>5</v>
      </c>
      <c r="B14" s="33">
        <v>0</v>
      </c>
      <c r="C14" s="13"/>
      <c r="D14" t="s">
        <v>56</v>
      </c>
    </row>
    <row r="15" spans="1:11" ht="15.75" thickBot="1" x14ac:dyDescent="0.3">
      <c r="A15" s="28" t="s">
        <v>22</v>
      </c>
      <c r="B15" s="29" t="str">
        <f>IF(SUM(B12:B14)=100%,"OK","ERROR in B12-B14)")</f>
        <v>OK</v>
      </c>
      <c r="C15" s="13"/>
      <c r="D15" s="39" t="s">
        <v>49</v>
      </c>
    </row>
    <row r="16" spans="1:11" x14ac:dyDescent="0.25">
      <c r="A16" s="1" t="s">
        <v>40</v>
      </c>
      <c r="B16" s="31">
        <v>0</v>
      </c>
      <c r="C16" s="10"/>
      <c r="D16" s="26" t="s">
        <v>26</v>
      </c>
      <c r="E16" s="26"/>
      <c r="F16" s="26"/>
      <c r="G16" s="26"/>
      <c r="H16" s="26"/>
      <c r="I16" s="26"/>
      <c r="J16" s="26"/>
      <c r="K16" s="26"/>
    </row>
    <row r="17" spans="1:11" x14ac:dyDescent="0.25">
      <c r="A17" s="1" t="s">
        <v>41</v>
      </c>
      <c r="B17" s="30">
        <v>0</v>
      </c>
      <c r="C17" s="9"/>
      <c r="D17" s="26" t="s">
        <v>23</v>
      </c>
      <c r="E17" s="26"/>
      <c r="F17" s="26"/>
      <c r="G17" s="26"/>
      <c r="H17" s="26"/>
      <c r="I17" s="26"/>
      <c r="J17" s="26"/>
      <c r="K17" s="26"/>
    </row>
    <row r="18" spans="1:11" x14ac:dyDescent="0.25">
      <c r="A18" s="1" t="s">
        <v>15</v>
      </c>
      <c r="B18" s="34">
        <v>24</v>
      </c>
      <c r="C18" s="14"/>
      <c r="D18" s="26" t="s">
        <v>24</v>
      </c>
      <c r="E18" s="26"/>
      <c r="F18" s="26"/>
      <c r="G18" s="26"/>
      <c r="H18" s="26"/>
      <c r="I18" s="26"/>
      <c r="J18" s="26"/>
      <c r="K18" s="26"/>
    </row>
    <row r="19" spans="1:11" ht="15.75" thickBot="1" x14ac:dyDescent="0.3">
      <c r="A19" s="1"/>
      <c r="D19" s="26" t="s">
        <v>35</v>
      </c>
    </row>
    <row r="20" spans="1:11" x14ac:dyDescent="0.25">
      <c r="A20" s="19" t="s">
        <v>7</v>
      </c>
      <c r="B20" s="20"/>
      <c r="C20" s="15"/>
      <c r="D20" s="39" t="s">
        <v>49</v>
      </c>
    </row>
    <row r="21" spans="1:11" x14ac:dyDescent="0.25">
      <c r="A21" s="2" t="s">
        <v>65</v>
      </c>
      <c r="B21" s="3">
        <f>22/50</f>
        <v>0.44</v>
      </c>
      <c r="C21" s="13"/>
      <c r="D21" t="s">
        <v>46</v>
      </c>
    </row>
    <row r="22" spans="1:11" x14ac:dyDescent="0.25">
      <c r="A22" s="2" t="s">
        <v>66</v>
      </c>
      <c r="B22" s="3">
        <v>0.2</v>
      </c>
      <c r="C22" s="13"/>
      <c r="D22" t="s">
        <v>20</v>
      </c>
    </row>
    <row r="23" spans="1:11" x14ac:dyDescent="0.25">
      <c r="A23" s="2" t="s">
        <v>67</v>
      </c>
      <c r="B23" s="3">
        <v>1</v>
      </c>
      <c r="C23" s="13"/>
      <c r="D23" t="s">
        <v>47</v>
      </c>
    </row>
    <row r="24" spans="1:11" x14ac:dyDescent="0.25">
      <c r="A24" s="2" t="s">
        <v>68</v>
      </c>
      <c r="B24" s="3">
        <v>1</v>
      </c>
      <c r="C24" s="13"/>
      <c r="D24" t="s">
        <v>34</v>
      </c>
    </row>
    <row r="25" spans="1:11" ht="15.75" thickBot="1" x14ac:dyDescent="0.3">
      <c r="A25" s="4"/>
      <c r="B25" s="5"/>
      <c r="C25" s="13"/>
    </row>
    <row r="27" spans="1:11" ht="18.75" x14ac:dyDescent="0.3">
      <c r="A27" s="18" t="s">
        <v>27</v>
      </c>
      <c r="B27" s="16"/>
      <c r="D27" s="39" t="s">
        <v>49</v>
      </c>
    </row>
    <row r="28" spans="1:11" x14ac:dyDescent="0.25">
      <c r="A28" s="16" t="s">
        <v>69</v>
      </c>
      <c r="B28" s="17">
        <f>IF(B9="CW",B21,IF(B9="SSB",B22,IF(B9="FM",B23,IF(B9="DIGITAL",B24,"ERROR IN CELL B9"))))</f>
        <v>0.44</v>
      </c>
      <c r="C28" s="9"/>
      <c r="D28" s="39" t="s">
        <v>49</v>
      </c>
    </row>
    <row r="29" spans="1:11" x14ac:dyDescent="0.25">
      <c r="A29" s="16" t="s">
        <v>17</v>
      </c>
      <c r="B29" s="16">
        <f>B5+B28*B6*B3</f>
        <v>11.984000000000002</v>
      </c>
      <c r="D29" s="39" t="s">
        <v>49</v>
      </c>
    </row>
    <row r="30" spans="1:11" x14ac:dyDescent="0.25">
      <c r="A30" s="16" t="s">
        <v>19</v>
      </c>
      <c r="B30" s="16">
        <f>B12*B29+B7*B13+B8*B14</f>
        <v>4.4210000000000003</v>
      </c>
      <c r="D30" s="39" t="s">
        <v>49</v>
      </c>
    </row>
    <row r="31" spans="1:11" x14ac:dyDescent="0.25">
      <c r="A31" s="16" t="s">
        <v>10</v>
      </c>
      <c r="B31" s="16">
        <f>B30*B10</f>
        <v>3.684166666666667</v>
      </c>
      <c r="D31" s="39" t="s">
        <v>49</v>
      </c>
    </row>
    <row r="32" spans="1:11" x14ac:dyDescent="0.25">
      <c r="A32" s="16" t="s">
        <v>9</v>
      </c>
      <c r="B32" s="16">
        <f>B16*B17</f>
        <v>0</v>
      </c>
      <c r="D32" s="39" t="s">
        <v>49</v>
      </c>
    </row>
    <row r="33" spans="1:4" ht="15.75" thickBot="1" x14ac:dyDescent="0.3">
      <c r="A33" s="16" t="s">
        <v>11</v>
      </c>
      <c r="B33" s="16">
        <f>SUM(B31:B32)</f>
        <v>3.684166666666667</v>
      </c>
      <c r="D33" s="39" t="s">
        <v>49</v>
      </c>
    </row>
    <row r="34" spans="1:4" ht="16.5" thickBot="1" x14ac:dyDescent="0.3">
      <c r="A34" s="36" t="s">
        <v>16</v>
      </c>
      <c r="B34" s="21">
        <f>B33*B18</f>
        <v>88.420000000000016</v>
      </c>
      <c r="D34" s="39" t="s">
        <v>49</v>
      </c>
    </row>
    <row r="35" spans="1:4" x14ac:dyDescent="0.25">
      <c r="A35" t="s">
        <v>28</v>
      </c>
      <c r="D35" s="26" t="s">
        <v>36</v>
      </c>
    </row>
    <row r="36" spans="1:4" x14ac:dyDescent="0.25">
      <c r="A36" s="27" t="s">
        <v>33</v>
      </c>
    </row>
    <row r="37" spans="1:4" x14ac:dyDescent="0.25">
      <c r="A37" s="26" t="s">
        <v>61</v>
      </c>
    </row>
    <row r="38" spans="1:4" x14ac:dyDescent="0.25">
      <c r="A38" s="26" t="s">
        <v>21</v>
      </c>
    </row>
    <row r="39" spans="1:4" x14ac:dyDescent="0.25">
      <c r="A39" s="26" t="s">
        <v>50</v>
      </c>
    </row>
    <row r="40" spans="1:4" x14ac:dyDescent="0.25">
      <c r="A40" s="26" t="s">
        <v>51</v>
      </c>
    </row>
    <row r="41" spans="1:4" x14ac:dyDescent="0.25">
      <c r="A41" s="26" t="s">
        <v>52</v>
      </c>
    </row>
    <row r="42" spans="1:4" x14ac:dyDescent="0.25">
      <c r="A42" s="26" t="s">
        <v>53</v>
      </c>
    </row>
    <row r="43" spans="1:4" x14ac:dyDescent="0.25">
      <c r="A43" s="26" t="s">
        <v>54</v>
      </c>
    </row>
    <row r="44" spans="1:4" x14ac:dyDescent="0.25">
      <c r="A44" s="26" t="s">
        <v>55</v>
      </c>
    </row>
    <row r="45" spans="1:4" x14ac:dyDescent="0.25">
      <c r="A45" s="26" t="s">
        <v>62</v>
      </c>
    </row>
    <row r="46" spans="1:4" x14ac:dyDescent="0.25">
      <c r="A46" s="26" t="s">
        <v>63</v>
      </c>
    </row>
    <row r="47" spans="1:4" x14ac:dyDescent="0.25">
      <c r="A47" s="26" t="s">
        <v>64</v>
      </c>
    </row>
  </sheetData>
  <printOptions headings="1" gridLines="1"/>
  <pageMargins left="0.25" right="0.25" top="0.75" bottom="0.75" header="0.3" footer="0.3"/>
  <pageSetup scale="70" orientation="landscape"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47"/>
  <sheetViews>
    <sheetView zoomScaleNormal="100" workbookViewId="0"/>
  </sheetViews>
  <sheetFormatPr defaultRowHeight="15" x14ac:dyDescent="0.25"/>
  <cols>
    <col min="1" max="1" width="66.42578125" customWidth="1"/>
    <col min="2" max="2" width="10.7109375" customWidth="1"/>
    <col min="3" max="3" width="3.140625" style="11" customWidth="1"/>
  </cols>
  <sheetData>
    <row r="1" spans="1:11" s="24" customFormat="1" ht="18.75" x14ac:dyDescent="0.3">
      <c r="A1" s="23" t="s">
        <v>25</v>
      </c>
      <c r="C1" s="25"/>
      <c r="D1" s="26" t="s">
        <v>30</v>
      </c>
    </row>
    <row r="2" spans="1:11" s="24" customFormat="1" x14ac:dyDescent="0.25">
      <c r="A2" s="37" t="s">
        <v>29</v>
      </c>
      <c r="C2" s="25"/>
      <c r="D2" s="35" t="s">
        <v>37</v>
      </c>
    </row>
    <row r="3" spans="1:11" x14ac:dyDescent="0.25">
      <c r="A3" t="s">
        <v>12</v>
      </c>
      <c r="B3" s="30">
        <v>1</v>
      </c>
      <c r="C3" s="9"/>
      <c r="D3" t="s">
        <v>31</v>
      </c>
    </row>
    <row r="4" spans="1:11" x14ac:dyDescent="0.25">
      <c r="A4" t="s">
        <v>2</v>
      </c>
      <c r="B4" s="31">
        <v>19.600000000000001</v>
      </c>
      <c r="C4" s="10"/>
      <c r="D4" t="s">
        <v>38</v>
      </c>
    </row>
    <row r="5" spans="1:11" x14ac:dyDescent="0.25">
      <c r="A5" t="s">
        <v>13</v>
      </c>
      <c r="B5" s="22">
        <v>6</v>
      </c>
      <c r="D5" s="26" t="s">
        <v>57</v>
      </c>
    </row>
    <row r="6" spans="1:11" x14ac:dyDescent="0.25">
      <c r="A6" s="16" t="s">
        <v>14</v>
      </c>
      <c r="B6" s="38">
        <f>B4-B5</f>
        <v>13.600000000000001</v>
      </c>
      <c r="C6" s="10"/>
      <c r="D6" s="39" t="s">
        <v>49</v>
      </c>
    </row>
    <row r="7" spans="1:11" x14ac:dyDescent="0.25">
      <c r="A7" t="s">
        <v>3</v>
      </c>
      <c r="B7" s="31">
        <v>1.9</v>
      </c>
      <c r="C7" s="10"/>
      <c r="D7" t="s">
        <v>32</v>
      </c>
    </row>
    <row r="8" spans="1:11" x14ac:dyDescent="0.25">
      <c r="A8" t="s">
        <v>1</v>
      </c>
      <c r="B8" s="31">
        <v>1.5</v>
      </c>
      <c r="C8" s="10"/>
      <c r="D8" t="s">
        <v>39</v>
      </c>
    </row>
    <row r="9" spans="1:11" x14ac:dyDescent="0.25">
      <c r="A9" t="s">
        <v>42</v>
      </c>
      <c r="B9" s="32" t="s">
        <v>58</v>
      </c>
      <c r="C9" s="12"/>
      <c r="D9" s="35" t="s">
        <v>45</v>
      </c>
    </row>
    <row r="10" spans="1:11" ht="15.75" thickBot="1" x14ac:dyDescent="0.3">
      <c r="A10" t="s">
        <v>48</v>
      </c>
      <c r="B10" s="30">
        <f>20/24</f>
        <v>0.83333333333333337</v>
      </c>
      <c r="C10" s="9"/>
      <c r="D10" t="s">
        <v>18</v>
      </c>
    </row>
    <row r="11" spans="1:11" x14ac:dyDescent="0.25">
      <c r="A11" s="6" t="s">
        <v>6</v>
      </c>
      <c r="B11" s="7"/>
      <c r="C11" s="13"/>
    </row>
    <row r="12" spans="1:11" x14ac:dyDescent="0.25">
      <c r="A12" s="8" t="s">
        <v>0</v>
      </c>
      <c r="B12" s="33">
        <v>0.25</v>
      </c>
      <c r="C12" s="13"/>
      <c r="D12" t="s">
        <v>43</v>
      </c>
    </row>
    <row r="13" spans="1:11" x14ac:dyDescent="0.25">
      <c r="A13" s="8" t="s">
        <v>4</v>
      </c>
      <c r="B13" s="33">
        <v>0.75</v>
      </c>
      <c r="C13" s="13"/>
      <c r="D13" t="s">
        <v>44</v>
      </c>
    </row>
    <row r="14" spans="1:11" x14ac:dyDescent="0.25">
      <c r="A14" s="8" t="s">
        <v>5</v>
      </c>
      <c r="B14" s="33">
        <v>0</v>
      </c>
      <c r="C14" s="13"/>
      <c r="D14" t="s">
        <v>56</v>
      </c>
    </row>
    <row r="15" spans="1:11" ht="15.75" thickBot="1" x14ac:dyDescent="0.3">
      <c r="A15" s="28" t="s">
        <v>22</v>
      </c>
      <c r="B15" s="29" t="str">
        <f>IF(SUM(B12:B14)=100%,"OK","ERROR in B12-B14)")</f>
        <v>OK</v>
      </c>
      <c r="C15" s="13"/>
      <c r="D15" s="39" t="s">
        <v>49</v>
      </c>
    </row>
    <row r="16" spans="1:11" x14ac:dyDescent="0.25">
      <c r="A16" s="1" t="s">
        <v>40</v>
      </c>
      <c r="B16" s="31">
        <v>0</v>
      </c>
      <c r="C16" s="10"/>
      <c r="D16" s="26" t="s">
        <v>26</v>
      </c>
      <c r="E16" s="26"/>
      <c r="F16" s="26"/>
      <c r="G16" s="26"/>
      <c r="H16" s="26"/>
      <c r="I16" s="26"/>
      <c r="J16" s="26"/>
      <c r="K16" s="26"/>
    </row>
    <row r="17" spans="1:11" x14ac:dyDescent="0.25">
      <c r="A17" s="1" t="s">
        <v>41</v>
      </c>
      <c r="B17" s="30">
        <v>0</v>
      </c>
      <c r="C17" s="9"/>
      <c r="D17" s="26" t="s">
        <v>23</v>
      </c>
      <c r="E17" s="26"/>
      <c r="F17" s="26"/>
      <c r="G17" s="26"/>
      <c r="H17" s="26"/>
      <c r="I17" s="26"/>
      <c r="J17" s="26"/>
      <c r="K17" s="26"/>
    </row>
    <row r="18" spans="1:11" x14ac:dyDescent="0.25">
      <c r="A18" s="1" t="s">
        <v>15</v>
      </c>
      <c r="B18" s="34">
        <v>24</v>
      </c>
      <c r="C18" s="14"/>
      <c r="D18" s="26" t="s">
        <v>24</v>
      </c>
      <c r="E18" s="26"/>
      <c r="F18" s="26"/>
      <c r="G18" s="26"/>
      <c r="H18" s="26"/>
      <c r="I18" s="26"/>
      <c r="J18" s="26"/>
      <c r="K18" s="26"/>
    </row>
    <row r="19" spans="1:11" ht="15.75" thickBot="1" x14ac:dyDescent="0.3">
      <c r="A19" s="1"/>
      <c r="D19" s="26" t="s">
        <v>35</v>
      </c>
    </row>
    <row r="20" spans="1:11" x14ac:dyDescent="0.25">
      <c r="A20" s="19" t="s">
        <v>7</v>
      </c>
      <c r="B20" s="20"/>
      <c r="C20" s="15"/>
      <c r="D20" s="39" t="s">
        <v>49</v>
      </c>
    </row>
    <row r="21" spans="1:11" x14ac:dyDescent="0.25">
      <c r="A21" s="2" t="s">
        <v>65</v>
      </c>
      <c r="B21" s="3">
        <f>22/50</f>
        <v>0.44</v>
      </c>
      <c r="C21" s="13"/>
      <c r="D21" t="s">
        <v>46</v>
      </c>
    </row>
    <row r="22" spans="1:11" x14ac:dyDescent="0.25">
      <c r="A22" s="2" t="s">
        <v>66</v>
      </c>
      <c r="B22" s="3">
        <v>0.2</v>
      </c>
      <c r="C22" s="13"/>
      <c r="D22" t="s">
        <v>20</v>
      </c>
    </row>
    <row r="23" spans="1:11" x14ac:dyDescent="0.25">
      <c r="A23" s="2" t="s">
        <v>67</v>
      </c>
      <c r="B23" s="3">
        <v>1</v>
      </c>
      <c r="C23" s="13"/>
      <c r="D23" t="s">
        <v>47</v>
      </c>
    </row>
    <row r="24" spans="1:11" x14ac:dyDescent="0.25">
      <c r="A24" s="2" t="s">
        <v>68</v>
      </c>
      <c r="B24" s="3">
        <v>1</v>
      </c>
      <c r="C24" s="13"/>
      <c r="D24" t="s">
        <v>34</v>
      </c>
    </row>
    <row r="25" spans="1:11" ht="15.75" thickBot="1" x14ac:dyDescent="0.3">
      <c r="A25" s="4"/>
      <c r="B25" s="5"/>
      <c r="C25" s="13"/>
    </row>
    <row r="27" spans="1:11" ht="18.75" x14ac:dyDescent="0.3">
      <c r="A27" s="18" t="s">
        <v>27</v>
      </c>
      <c r="B27" s="16"/>
      <c r="D27" s="39" t="s">
        <v>49</v>
      </c>
    </row>
    <row r="28" spans="1:11" x14ac:dyDescent="0.25">
      <c r="A28" s="16" t="s">
        <v>69</v>
      </c>
      <c r="B28" s="17">
        <f>IF(B9="CW",B21,IF(B9="SSB",B22,IF(B9="FM",B23,IF(B9="DIGITAL",B24,"ERROR IN CELL B9"))))</f>
        <v>1</v>
      </c>
      <c r="C28" s="9"/>
      <c r="D28" s="39" t="s">
        <v>49</v>
      </c>
    </row>
    <row r="29" spans="1:11" x14ac:dyDescent="0.25">
      <c r="A29" s="16" t="s">
        <v>17</v>
      </c>
      <c r="B29" s="16">
        <f>B5+B28*B6*B3</f>
        <v>19.600000000000001</v>
      </c>
      <c r="D29" s="39" t="s">
        <v>49</v>
      </c>
    </row>
    <row r="30" spans="1:11" x14ac:dyDescent="0.25">
      <c r="A30" s="16" t="s">
        <v>19</v>
      </c>
      <c r="B30" s="16">
        <f>B12*B29+B7*B13+B8*B14</f>
        <v>6.3250000000000002</v>
      </c>
      <c r="D30" s="39" t="s">
        <v>49</v>
      </c>
    </row>
    <row r="31" spans="1:11" x14ac:dyDescent="0.25">
      <c r="A31" s="16" t="s">
        <v>10</v>
      </c>
      <c r="B31" s="16">
        <f>B30*B10</f>
        <v>5.2708333333333339</v>
      </c>
      <c r="D31" s="39" t="s">
        <v>49</v>
      </c>
    </row>
    <row r="32" spans="1:11" x14ac:dyDescent="0.25">
      <c r="A32" s="16" t="s">
        <v>9</v>
      </c>
      <c r="B32" s="16">
        <f>B16*B17</f>
        <v>0</v>
      </c>
      <c r="D32" s="39" t="s">
        <v>49</v>
      </c>
    </row>
    <row r="33" spans="1:4" ht="15.75" thickBot="1" x14ac:dyDescent="0.3">
      <c r="A33" s="16" t="s">
        <v>11</v>
      </c>
      <c r="B33" s="16">
        <f>SUM(B31:B32)</f>
        <v>5.2708333333333339</v>
      </c>
      <c r="D33" s="39" t="s">
        <v>49</v>
      </c>
    </row>
    <row r="34" spans="1:4" ht="16.5" thickBot="1" x14ac:dyDescent="0.3">
      <c r="A34" s="36" t="s">
        <v>16</v>
      </c>
      <c r="B34" s="21">
        <f>B33*B18</f>
        <v>126.50000000000001</v>
      </c>
      <c r="D34" s="39" t="s">
        <v>49</v>
      </c>
    </row>
    <row r="35" spans="1:4" x14ac:dyDescent="0.25">
      <c r="A35" t="s">
        <v>28</v>
      </c>
      <c r="D35" s="26" t="s">
        <v>36</v>
      </c>
    </row>
    <row r="36" spans="1:4" x14ac:dyDescent="0.25">
      <c r="A36" s="27" t="s">
        <v>33</v>
      </c>
    </row>
    <row r="37" spans="1:4" x14ac:dyDescent="0.25">
      <c r="A37" s="26" t="s">
        <v>61</v>
      </c>
    </row>
    <row r="38" spans="1:4" x14ac:dyDescent="0.25">
      <c r="A38" s="26" t="s">
        <v>21</v>
      </c>
    </row>
    <row r="39" spans="1:4" x14ac:dyDescent="0.25">
      <c r="A39" s="26" t="s">
        <v>50</v>
      </c>
    </row>
    <row r="40" spans="1:4" x14ac:dyDescent="0.25">
      <c r="A40" s="26" t="s">
        <v>51</v>
      </c>
    </row>
    <row r="41" spans="1:4" x14ac:dyDescent="0.25">
      <c r="A41" s="26" t="s">
        <v>52</v>
      </c>
    </row>
    <row r="42" spans="1:4" x14ac:dyDescent="0.25">
      <c r="A42" s="26" t="s">
        <v>53</v>
      </c>
    </row>
    <row r="43" spans="1:4" x14ac:dyDescent="0.25">
      <c r="A43" s="26" t="s">
        <v>54</v>
      </c>
    </row>
    <row r="44" spans="1:4" x14ac:dyDescent="0.25">
      <c r="A44" s="26" t="s">
        <v>55</v>
      </c>
    </row>
    <row r="45" spans="1:4" x14ac:dyDescent="0.25">
      <c r="A45" s="26" t="s">
        <v>62</v>
      </c>
    </row>
    <row r="46" spans="1:4" x14ac:dyDescent="0.25">
      <c r="A46" s="26" t="s">
        <v>63</v>
      </c>
    </row>
    <row r="47" spans="1:4" x14ac:dyDescent="0.25">
      <c r="A47" s="26" t="s">
        <v>64</v>
      </c>
    </row>
  </sheetData>
  <printOptions headings="1" gridLines="1"/>
  <pageMargins left="0.25" right="0.25" top="0.75" bottom="0.75" header="0.3" footer="0.3"/>
  <pageSetup scale="70" orientation="landscape"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7"/>
  <sheetViews>
    <sheetView zoomScaleNormal="100" workbookViewId="0"/>
  </sheetViews>
  <sheetFormatPr defaultRowHeight="15" x14ac:dyDescent="0.25"/>
  <cols>
    <col min="1" max="1" width="66.42578125" customWidth="1"/>
    <col min="2" max="2" width="10.7109375" customWidth="1"/>
    <col min="3" max="3" width="3.140625" style="11" customWidth="1"/>
  </cols>
  <sheetData>
    <row r="1" spans="1:11" s="24" customFormat="1" ht="18.75" x14ac:dyDescent="0.3">
      <c r="A1" s="23" t="s">
        <v>25</v>
      </c>
      <c r="C1" s="25"/>
      <c r="D1" s="26" t="s">
        <v>30</v>
      </c>
    </row>
    <row r="2" spans="1:11" s="24" customFormat="1" x14ac:dyDescent="0.25">
      <c r="A2" s="37" t="s">
        <v>29</v>
      </c>
      <c r="C2" s="25"/>
      <c r="D2" s="35" t="s">
        <v>37</v>
      </c>
    </row>
    <row r="3" spans="1:11" x14ac:dyDescent="0.25">
      <c r="A3" t="s">
        <v>12</v>
      </c>
      <c r="B3" s="30">
        <v>0.5</v>
      </c>
      <c r="C3" s="9"/>
      <c r="D3" t="s">
        <v>31</v>
      </c>
    </row>
    <row r="4" spans="1:11" x14ac:dyDescent="0.25">
      <c r="A4" t="s">
        <v>2</v>
      </c>
      <c r="B4" s="31">
        <v>19.600000000000001</v>
      </c>
      <c r="C4" s="10"/>
      <c r="D4" t="s">
        <v>38</v>
      </c>
    </row>
    <row r="5" spans="1:11" x14ac:dyDescent="0.25">
      <c r="A5" t="s">
        <v>13</v>
      </c>
      <c r="B5" s="22">
        <v>6</v>
      </c>
      <c r="D5" s="26" t="s">
        <v>57</v>
      </c>
    </row>
    <row r="6" spans="1:11" x14ac:dyDescent="0.25">
      <c r="A6" s="16" t="s">
        <v>14</v>
      </c>
      <c r="B6" s="38">
        <f>B4-B5</f>
        <v>13.600000000000001</v>
      </c>
      <c r="C6" s="10"/>
      <c r="D6" s="39" t="s">
        <v>49</v>
      </c>
    </row>
    <row r="7" spans="1:11" x14ac:dyDescent="0.25">
      <c r="A7" t="s">
        <v>3</v>
      </c>
      <c r="B7" s="31">
        <v>1.9</v>
      </c>
      <c r="C7" s="10"/>
      <c r="D7" t="s">
        <v>32</v>
      </c>
    </row>
    <row r="8" spans="1:11" x14ac:dyDescent="0.25">
      <c r="A8" t="s">
        <v>1</v>
      </c>
      <c r="B8" s="31">
        <v>1.5</v>
      </c>
      <c r="C8" s="10"/>
      <c r="D8" t="s">
        <v>39</v>
      </c>
    </row>
    <row r="9" spans="1:11" x14ac:dyDescent="0.25">
      <c r="A9" t="s">
        <v>42</v>
      </c>
      <c r="B9" s="32" t="s">
        <v>58</v>
      </c>
      <c r="C9" s="12"/>
      <c r="D9" s="35" t="s">
        <v>45</v>
      </c>
    </row>
    <row r="10" spans="1:11" ht="15.75" thickBot="1" x14ac:dyDescent="0.3">
      <c r="A10" t="s">
        <v>48</v>
      </c>
      <c r="B10" s="30">
        <f>20/24</f>
        <v>0.83333333333333337</v>
      </c>
      <c r="C10" s="9"/>
      <c r="D10" t="s">
        <v>18</v>
      </c>
    </row>
    <row r="11" spans="1:11" x14ac:dyDescent="0.25">
      <c r="A11" s="6" t="s">
        <v>6</v>
      </c>
      <c r="B11" s="7"/>
      <c r="C11" s="13"/>
    </row>
    <row r="12" spans="1:11" x14ac:dyDescent="0.25">
      <c r="A12" s="8" t="s">
        <v>0</v>
      </c>
      <c r="B12" s="33">
        <v>0.25</v>
      </c>
      <c r="C12" s="13"/>
      <c r="D12" t="s">
        <v>43</v>
      </c>
    </row>
    <row r="13" spans="1:11" x14ac:dyDescent="0.25">
      <c r="A13" s="8" t="s">
        <v>4</v>
      </c>
      <c r="B13" s="33">
        <v>0.75</v>
      </c>
      <c r="C13" s="13"/>
      <c r="D13" t="s">
        <v>44</v>
      </c>
    </row>
    <row r="14" spans="1:11" x14ac:dyDescent="0.25">
      <c r="A14" s="8" t="s">
        <v>5</v>
      </c>
      <c r="B14" s="33">
        <v>0</v>
      </c>
      <c r="C14" s="13"/>
      <c r="D14" t="s">
        <v>56</v>
      </c>
    </row>
    <row r="15" spans="1:11" ht="15.75" thickBot="1" x14ac:dyDescent="0.3">
      <c r="A15" s="28" t="s">
        <v>22</v>
      </c>
      <c r="B15" s="29" t="str">
        <f>IF(SUM(B12:B14)=100%,"OK","ERROR in B12-B14)")</f>
        <v>OK</v>
      </c>
      <c r="C15" s="13"/>
      <c r="D15" s="39" t="s">
        <v>49</v>
      </c>
    </row>
    <row r="16" spans="1:11" x14ac:dyDescent="0.25">
      <c r="A16" s="1" t="s">
        <v>40</v>
      </c>
      <c r="B16" s="31">
        <v>0</v>
      </c>
      <c r="C16" s="10"/>
      <c r="D16" s="26" t="s">
        <v>26</v>
      </c>
      <c r="E16" s="26"/>
      <c r="F16" s="26"/>
      <c r="G16" s="26"/>
      <c r="H16" s="26"/>
      <c r="I16" s="26"/>
      <c r="J16" s="26"/>
      <c r="K16" s="26"/>
    </row>
    <row r="17" spans="1:11" x14ac:dyDescent="0.25">
      <c r="A17" s="1" t="s">
        <v>41</v>
      </c>
      <c r="B17" s="30">
        <v>0</v>
      </c>
      <c r="C17" s="9"/>
      <c r="D17" s="26" t="s">
        <v>23</v>
      </c>
      <c r="E17" s="26"/>
      <c r="F17" s="26"/>
      <c r="G17" s="26"/>
      <c r="H17" s="26"/>
      <c r="I17" s="26"/>
      <c r="J17" s="26"/>
      <c r="K17" s="26"/>
    </row>
    <row r="18" spans="1:11" x14ac:dyDescent="0.25">
      <c r="A18" s="1" t="s">
        <v>15</v>
      </c>
      <c r="B18" s="34">
        <v>24</v>
      </c>
      <c r="C18" s="14"/>
      <c r="D18" s="26" t="s">
        <v>24</v>
      </c>
      <c r="E18" s="26"/>
      <c r="F18" s="26"/>
      <c r="G18" s="26"/>
      <c r="H18" s="26"/>
      <c r="I18" s="26"/>
      <c r="J18" s="26"/>
      <c r="K18" s="26"/>
    </row>
    <row r="19" spans="1:11" ht="15.75" thickBot="1" x14ac:dyDescent="0.3">
      <c r="A19" s="1"/>
      <c r="D19" s="26" t="s">
        <v>35</v>
      </c>
    </row>
    <row r="20" spans="1:11" x14ac:dyDescent="0.25">
      <c r="A20" s="19" t="s">
        <v>7</v>
      </c>
      <c r="B20" s="20"/>
      <c r="C20" s="15"/>
      <c r="D20" s="39" t="s">
        <v>49</v>
      </c>
    </row>
    <row r="21" spans="1:11" x14ac:dyDescent="0.25">
      <c r="A21" s="2" t="s">
        <v>65</v>
      </c>
      <c r="B21" s="3">
        <f>22/50</f>
        <v>0.44</v>
      </c>
      <c r="C21" s="13"/>
      <c r="D21" t="s">
        <v>46</v>
      </c>
    </row>
    <row r="22" spans="1:11" x14ac:dyDescent="0.25">
      <c r="A22" s="2" t="s">
        <v>66</v>
      </c>
      <c r="B22" s="3">
        <v>0.2</v>
      </c>
      <c r="C22" s="13"/>
      <c r="D22" t="s">
        <v>20</v>
      </c>
    </row>
    <row r="23" spans="1:11" x14ac:dyDescent="0.25">
      <c r="A23" s="2" t="s">
        <v>67</v>
      </c>
      <c r="B23" s="3">
        <v>1</v>
      </c>
      <c r="C23" s="13"/>
      <c r="D23" t="s">
        <v>47</v>
      </c>
    </row>
    <row r="24" spans="1:11" x14ac:dyDescent="0.25">
      <c r="A24" s="2" t="s">
        <v>68</v>
      </c>
      <c r="B24" s="3">
        <v>1</v>
      </c>
      <c r="C24" s="13"/>
      <c r="D24" t="s">
        <v>34</v>
      </c>
    </row>
    <row r="25" spans="1:11" ht="15.75" thickBot="1" x14ac:dyDescent="0.3">
      <c r="A25" s="4"/>
      <c r="B25" s="5"/>
      <c r="C25" s="13"/>
    </row>
    <row r="27" spans="1:11" ht="18.75" x14ac:dyDescent="0.3">
      <c r="A27" s="18" t="s">
        <v>27</v>
      </c>
      <c r="B27" s="16"/>
      <c r="D27" s="39" t="s">
        <v>49</v>
      </c>
    </row>
    <row r="28" spans="1:11" x14ac:dyDescent="0.25">
      <c r="A28" s="16" t="s">
        <v>69</v>
      </c>
      <c r="B28" s="17">
        <f>IF(B9="CW",B21,IF(B9="SSB",B22,IF(B9="FM",B23,IF(B9="DIGITAL",B24,"ERROR IN CELL B9"))))</f>
        <v>1</v>
      </c>
      <c r="C28" s="9"/>
      <c r="D28" s="39" t="s">
        <v>49</v>
      </c>
    </row>
    <row r="29" spans="1:11" x14ac:dyDescent="0.25">
      <c r="A29" s="16" t="s">
        <v>17</v>
      </c>
      <c r="B29" s="16">
        <f>B5+B28*B6*B3</f>
        <v>12.8</v>
      </c>
      <c r="D29" s="39" t="s">
        <v>49</v>
      </c>
    </row>
    <row r="30" spans="1:11" x14ac:dyDescent="0.25">
      <c r="A30" s="16" t="s">
        <v>19</v>
      </c>
      <c r="B30" s="16">
        <f>B12*B29+B7*B13+B8*B14</f>
        <v>4.625</v>
      </c>
      <c r="D30" s="39" t="s">
        <v>49</v>
      </c>
    </row>
    <row r="31" spans="1:11" x14ac:dyDescent="0.25">
      <c r="A31" s="16" t="s">
        <v>10</v>
      </c>
      <c r="B31" s="16">
        <f>B30*B10</f>
        <v>3.854166666666667</v>
      </c>
      <c r="D31" s="39" t="s">
        <v>49</v>
      </c>
    </row>
    <row r="32" spans="1:11" x14ac:dyDescent="0.25">
      <c r="A32" s="16" t="s">
        <v>9</v>
      </c>
      <c r="B32" s="16">
        <f>B16*B17</f>
        <v>0</v>
      </c>
      <c r="D32" s="39" t="s">
        <v>49</v>
      </c>
    </row>
    <row r="33" spans="1:4" ht="15.75" thickBot="1" x14ac:dyDescent="0.3">
      <c r="A33" s="16" t="s">
        <v>11</v>
      </c>
      <c r="B33" s="16">
        <f>SUM(B31:B32)</f>
        <v>3.854166666666667</v>
      </c>
      <c r="D33" s="39" t="s">
        <v>49</v>
      </c>
    </row>
    <row r="34" spans="1:4" ht="16.5" thickBot="1" x14ac:dyDescent="0.3">
      <c r="A34" s="36" t="s">
        <v>16</v>
      </c>
      <c r="B34" s="21">
        <f>B33*B18</f>
        <v>92.5</v>
      </c>
      <c r="D34" s="39" t="s">
        <v>49</v>
      </c>
    </row>
    <row r="35" spans="1:4" x14ac:dyDescent="0.25">
      <c r="A35" t="s">
        <v>28</v>
      </c>
      <c r="D35" s="26" t="s">
        <v>36</v>
      </c>
    </row>
    <row r="36" spans="1:4" x14ac:dyDescent="0.25">
      <c r="A36" s="27" t="s">
        <v>33</v>
      </c>
    </row>
    <row r="37" spans="1:4" x14ac:dyDescent="0.25">
      <c r="A37" s="26" t="s">
        <v>61</v>
      </c>
    </row>
    <row r="38" spans="1:4" x14ac:dyDescent="0.25">
      <c r="A38" s="26" t="s">
        <v>21</v>
      </c>
    </row>
    <row r="39" spans="1:4" x14ac:dyDescent="0.25">
      <c r="A39" s="26" t="s">
        <v>50</v>
      </c>
    </row>
    <row r="40" spans="1:4" x14ac:dyDescent="0.25">
      <c r="A40" s="26" t="s">
        <v>51</v>
      </c>
    </row>
    <row r="41" spans="1:4" x14ac:dyDescent="0.25">
      <c r="A41" s="26" t="s">
        <v>52</v>
      </c>
    </row>
    <row r="42" spans="1:4" x14ac:dyDescent="0.25">
      <c r="A42" s="26" t="s">
        <v>53</v>
      </c>
    </row>
    <row r="43" spans="1:4" x14ac:dyDescent="0.25">
      <c r="A43" s="26" t="s">
        <v>54</v>
      </c>
    </row>
    <row r="44" spans="1:4" x14ac:dyDescent="0.25">
      <c r="A44" s="26" t="s">
        <v>55</v>
      </c>
    </row>
    <row r="45" spans="1:4" x14ac:dyDescent="0.25">
      <c r="A45" s="26" t="s">
        <v>62</v>
      </c>
    </row>
    <row r="46" spans="1:4" x14ac:dyDescent="0.25">
      <c r="A46" s="26" t="s">
        <v>63</v>
      </c>
    </row>
    <row r="47" spans="1:4" x14ac:dyDescent="0.25">
      <c r="A47" s="26" t="s">
        <v>64</v>
      </c>
    </row>
  </sheetData>
  <printOptions headings="1" gridLines="1"/>
  <pageMargins left="0.25" right="0.25" top="0.75" bottom="0.75" header="0.3" footer="0.3"/>
  <pageSetup scale="70" orientation="landscape"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47"/>
  <sheetViews>
    <sheetView zoomScaleNormal="100" workbookViewId="0"/>
  </sheetViews>
  <sheetFormatPr defaultRowHeight="15" x14ac:dyDescent="0.25"/>
  <cols>
    <col min="1" max="1" width="66.42578125" customWidth="1"/>
    <col min="2" max="2" width="10.7109375" customWidth="1"/>
    <col min="3" max="3" width="3.140625" style="11" customWidth="1"/>
  </cols>
  <sheetData>
    <row r="1" spans="1:11" s="24" customFormat="1" ht="18.75" x14ac:dyDescent="0.3">
      <c r="A1" s="23" t="s">
        <v>25</v>
      </c>
      <c r="C1" s="25"/>
      <c r="D1" s="26" t="s">
        <v>30</v>
      </c>
    </row>
    <row r="2" spans="1:11" s="24" customFormat="1" x14ac:dyDescent="0.25">
      <c r="A2" s="37" t="s">
        <v>29</v>
      </c>
      <c r="C2" s="25"/>
      <c r="D2" s="35" t="s">
        <v>37</v>
      </c>
    </row>
    <row r="3" spans="1:11" x14ac:dyDescent="0.25">
      <c r="A3" t="s">
        <v>12</v>
      </c>
      <c r="B3" s="30">
        <v>1</v>
      </c>
      <c r="C3" s="9"/>
      <c r="D3" t="s">
        <v>31</v>
      </c>
    </row>
    <row r="4" spans="1:11" x14ac:dyDescent="0.25">
      <c r="A4" t="s">
        <v>2</v>
      </c>
      <c r="B4" s="31">
        <v>18.5</v>
      </c>
      <c r="C4" s="10"/>
      <c r="D4" t="s">
        <v>38</v>
      </c>
    </row>
    <row r="5" spans="1:11" x14ac:dyDescent="0.25">
      <c r="A5" t="s">
        <v>13</v>
      </c>
      <c r="B5" s="22">
        <v>5</v>
      </c>
      <c r="D5" s="26" t="s">
        <v>57</v>
      </c>
    </row>
    <row r="6" spans="1:11" x14ac:dyDescent="0.25">
      <c r="A6" s="16" t="s">
        <v>14</v>
      </c>
      <c r="B6" s="38">
        <f>B4-B5</f>
        <v>13.5</v>
      </c>
      <c r="C6" s="10"/>
      <c r="D6" s="39" t="s">
        <v>49</v>
      </c>
    </row>
    <row r="7" spans="1:11" x14ac:dyDescent="0.25">
      <c r="A7" t="s">
        <v>3</v>
      </c>
      <c r="B7" s="31">
        <v>1.05</v>
      </c>
      <c r="C7" s="10"/>
      <c r="D7" t="s">
        <v>32</v>
      </c>
    </row>
    <row r="8" spans="1:11" x14ac:dyDescent="0.25">
      <c r="A8" t="s">
        <v>1</v>
      </c>
      <c r="B8" s="31">
        <v>0.9</v>
      </c>
      <c r="C8" s="10"/>
      <c r="D8" t="s">
        <v>39</v>
      </c>
    </row>
    <row r="9" spans="1:11" x14ac:dyDescent="0.25">
      <c r="A9" t="s">
        <v>42</v>
      </c>
      <c r="B9" s="32" t="s">
        <v>8</v>
      </c>
      <c r="C9" s="12"/>
      <c r="D9" s="35" t="s">
        <v>45</v>
      </c>
    </row>
    <row r="10" spans="1:11" ht="15.75" thickBot="1" x14ac:dyDescent="0.3">
      <c r="A10" t="s">
        <v>48</v>
      </c>
      <c r="B10" s="30">
        <f>20/24</f>
        <v>0.83333333333333337</v>
      </c>
      <c r="C10" s="9"/>
      <c r="D10" t="s">
        <v>18</v>
      </c>
    </row>
    <row r="11" spans="1:11" x14ac:dyDescent="0.25">
      <c r="A11" s="6" t="s">
        <v>6</v>
      </c>
      <c r="B11" s="7"/>
      <c r="C11" s="13"/>
    </row>
    <row r="12" spans="1:11" x14ac:dyDescent="0.25">
      <c r="A12" s="8" t="s">
        <v>0</v>
      </c>
      <c r="B12" s="33">
        <v>0.25</v>
      </c>
      <c r="C12" s="13"/>
      <c r="D12" t="s">
        <v>43</v>
      </c>
    </row>
    <row r="13" spans="1:11" x14ac:dyDescent="0.25">
      <c r="A13" s="8" t="s">
        <v>4</v>
      </c>
      <c r="B13" s="33">
        <v>0.75</v>
      </c>
      <c r="C13" s="13"/>
      <c r="D13" t="s">
        <v>44</v>
      </c>
    </row>
    <row r="14" spans="1:11" x14ac:dyDescent="0.25">
      <c r="A14" s="8" t="s">
        <v>5</v>
      </c>
      <c r="B14" s="33">
        <v>0</v>
      </c>
      <c r="C14" s="13"/>
      <c r="D14" t="s">
        <v>56</v>
      </c>
    </row>
    <row r="15" spans="1:11" ht="15.75" thickBot="1" x14ac:dyDescent="0.3">
      <c r="A15" s="28" t="s">
        <v>22</v>
      </c>
      <c r="B15" s="29" t="str">
        <f>IF(SUM(B12:B14)=100%,"OK","ERROR in B12-B14)")</f>
        <v>OK</v>
      </c>
      <c r="C15" s="13"/>
      <c r="D15" s="39" t="s">
        <v>49</v>
      </c>
    </row>
    <row r="16" spans="1:11" x14ac:dyDescent="0.25">
      <c r="A16" s="1" t="s">
        <v>40</v>
      </c>
      <c r="B16" s="31">
        <v>0</v>
      </c>
      <c r="C16" s="10"/>
      <c r="D16" s="26" t="s">
        <v>26</v>
      </c>
      <c r="E16" s="26"/>
      <c r="F16" s="26"/>
      <c r="G16" s="26"/>
      <c r="H16" s="26"/>
      <c r="I16" s="26"/>
      <c r="J16" s="26"/>
      <c r="K16" s="26"/>
    </row>
    <row r="17" spans="1:11" x14ac:dyDescent="0.25">
      <c r="A17" s="1" t="s">
        <v>41</v>
      </c>
      <c r="B17" s="30">
        <v>0</v>
      </c>
      <c r="C17" s="9"/>
      <c r="D17" s="26" t="s">
        <v>23</v>
      </c>
      <c r="E17" s="26"/>
      <c r="F17" s="26"/>
      <c r="G17" s="26"/>
      <c r="H17" s="26"/>
      <c r="I17" s="26"/>
      <c r="J17" s="26"/>
      <c r="K17" s="26"/>
    </row>
    <row r="18" spans="1:11" x14ac:dyDescent="0.25">
      <c r="A18" s="1" t="s">
        <v>15</v>
      </c>
      <c r="B18" s="34">
        <v>24</v>
      </c>
      <c r="C18" s="14"/>
      <c r="D18" s="26" t="s">
        <v>24</v>
      </c>
      <c r="E18" s="26"/>
      <c r="F18" s="26"/>
      <c r="G18" s="26"/>
      <c r="H18" s="26"/>
      <c r="I18" s="26"/>
      <c r="J18" s="26"/>
      <c r="K18" s="26"/>
    </row>
    <row r="19" spans="1:11" ht="15.75" thickBot="1" x14ac:dyDescent="0.3">
      <c r="A19" s="1"/>
      <c r="D19" s="26" t="s">
        <v>35</v>
      </c>
    </row>
    <row r="20" spans="1:11" x14ac:dyDescent="0.25">
      <c r="A20" s="19" t="s">
        <v>7</v>
      </c>
      <c r="B20" s="20"/>
      <c r="C20" s="15"/>
      <c r="D20" s="39" t="s">
        <v>49</v>
      </c>
    </row>
    <row r="21" spans="1:11" x14ac:dyDescent="0.25">
      <c r="A21" s="2" t="s">
        <v>65</v>
      </c>
      <c r="B21" s="3">
        <f>22/50</f>
        <v>0.44</v>
      </c>
      <c r="C21" s="13"/>
      <c r="D21" t="s">
        <v>46</v>
      </c>
    </row>
    <row r="22" spans="1:11" x14ac:dyDescent="0.25">
      <c r="A22" s="2" t="s">
        <v>66</v>
      </c>
      <c r="B22" s="3">
        <v>0.2</v>
      </c>
      <c r="C22" s="13"/>
      <c r="D22" t="s">
        <v>20</v>
      </c>
    </row>
    <row r="23" spans="1:11" x14ac:dyDescent="0.25">
      <c r="A23" s="2" t="s">
        <v>67</v>
      </c>
      <c r="B23" s="3">
        <v>1</v>
      </c>
      <c r="C23" s="13"/>
      <c r="D23" t="s">
        <v>47</v>
      </c>
    </row>
    <row r="24" spans="1:11" x14ac:dyDescent="0.25">
      <c r="A24" s="2" t="s">
        <v>68</v>
      </c>
      <c r="B24" s="3">
        <v>1</v>
      </c>
      <c r="C24" s="13"/>
      <c r="D24" t="s">
        <v>34</v>
      </c>
    </row>
    <row r="25" spans="1:11" ht="15.75" thickBot="1" x14ac:dyDescent="0.3">
      <c r="A25" s="4"/>
      <c r="B25" s="5"/>
      <c r="C25" s="13"/>
    </row>
    <row r="27" spans="1:11" ht="18.75" x14ac:dyDescent="0.3">
      <c r="A27" s="18" t="s">
        <v>27</v>
      </c>
      <c r="B27" s="16"/>
      <c r="D27" s="39" t="s">
        <v>49</v>
      </c>
    </row>
    <row r="28" spans="1:11" x14ac:dyDescent="0.25">
      <c r="A28" s="16" t="s">
        <v>69</v>
      </c>
      <c r="B28" s="17">
        <f>IF(B9="CW",B21,IF(B9="SSB",B22,IF(B9="FM",B23,IF(B9="DIGITAL",B24,"ERROR IN CELL B9"))))</f>
        <v>0.2</v>
      </c>
      <c r="C28" s="9"/>
      <c r="D28" s="39" t="s">
        <v>49</v>
      </c>
    </row>
    <row r="29" spans="1:11" x14ac:dyDescent="0.25">
      <c r="A29" s="16" t="s">
        <v>17</v>
      </c>
      <c r="B29" s="16">
        <f>B5+B28*B6*B3</f>
        <v>7.7</v>
      </c>
      <c r="D29" s="39" t="s">
        <v>49</v>
      </c>
    </row>
    <row r="30" spans="1:11" x14ac:dyDescent="0.25">
      <c r="A30" s="16" t="s">
        <v>19</v>
      </c>
      <c r="B30" s="16">
        <f>B12*B29+B7*B13+B8*B14</f>
        <v>2.7125000000000004</v>
      </c>
      <c r="D30" s="39" t="s">
        <v>49</v>
      </c>
    </row>
    <row r="31" spans="1:11" x14ac:dyDescent="0.25">
      <c r="A31" s="16" t="s">
        <v>10</v>
      </c>
      <c r="B31" s="16">
        <f>B30*B10</f>
        <v>2.260416666666667</v>
      </c>
      <c r="D31" s="39" t="s">
        <v>49</v>
      </c>
    </row>
    <row r="32" spans="1:11" x14ac:dyDescent="0.25">
      <c r="A32" s="16" t="s">
        <v>9</v>
      </c>
      <c r="B32" s="16">
        <f>B16*B17</f>
        <v>0</v>
      </c>
      <c r="D32" s="39" t="s">
        <v>49</v>
      </c>
    </row>
    <row r="33" spans="1:4" ht="15.75" thickBot="1" x14ac:dyDescent="0.3">
      <c r="A33" s="16" t="s">
        <v>11</v>
      </c>
      <c r="B33" s="16">
        <f>SUM(B31:B32)</f>
        <v>2.260416666666667</v>
      </c>
      <c r="D33" s="39" t="s">
        <v>49</v>
      </c>
    </row>
    <row r="34" spans="1:4" ht="16.5" thickBot="1" x14ac:dyDescent="0.3">
      <c r="A34" s="36" t="s">
        <v>16</v>
      </c>
      <c r="B34" s="21">
        <f>B33*B18</f>
        <v>54.250000000000007</v>
      </c>
      <c r="D34" s="39" t="s">
        <v>49</v>
      </c>
    </row>
    <row r="35" spans="1:4" x14ac:dyDescent="0.25">
      <c r="A35" t="s">
        <v>28</v>
      </c>
      <c r="D35" s="26" t="s">
        <v>36</v>
      </c>
    </row>
    <row r="36" spans="1:4" x14ac:dyDescent="0.25">
      <c r="A36" s="27" t="s">
        <v>33</v>
      </c>
    </row>
    <row r="37" spans="1:4" x14ac:dyDescent="0.25">
      <c r="A37" s="26" t="s">
        <v>61</v>
      </c>
    </row>
    <row r="38" spans="1:4" x14ac:dyDescent="0.25">
      <c r="A38" s="26" t="s">
        <v>21</v>
      </c>
    </row>
    <row r="39" spans="1:4" x14ac:dyDescent="0.25">
      <c r="A39" s="26" t="s">
        <v>50</v>
      </c>
    </row>
    <row r="40" spans="1:4" x14ac:dyDescent="0.25">
      <c r="A40" s="26" t="s">
        <v>51</v>
      </c>
    </row>
    <row r="41" spans="1:4" x14ac:dyDescent="0.25">
      <c r="A41" s="26" t="s">
        <v>52</v>
      </c>
    </row>
    <row r="42" spans="1:4" x14ac:dyDescent="0.25">
      <c r="A42" s="26" t="s">
        <v>53</v>
      </c>
    </row>
    <row r="43" spans="1:4" x14ac:dyDescent="0.25">
      <c r="A43" s="26" t="s">
        <v>54</v>
      </c>
    </row>
    <row r="44" spans="1:4" x14ac:dyDescent="0.25">
      <c r="A44" s="26" t="s">
        <v>55</v>
      </c>
    </row>
    <row r="45" spans="1:4" x14ac:dyDescent="0.25">
      <c r="A45" s="26" t="s">
        <v>62</v>
      </c>
    </row>
    <row r="46" spans="1:4" x14ac:dyDescent="0.25">
      <c r="A46" s="26" t="s">
        <v>63</v>
      </c>
    </row>
    <row r="47" spans="1:4" x14ac:dyDescent="0.25">
      <c r="A47" s="26" t="s">
        <v>64</v>
      </c>
    </row>
  </sheetData>
  <printOptions headings="1" gridLines="1"/>
  <pageMargins left="0.25" right="0.25" top="0.75" bottom="0.75" header="0.3" footer="0.3"/>
  <pageSetup scale="70"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7"/>
  <sheetViews>
    <sheetView zoomScaleNormal="100" workbookViewId="0"/>
  </sheetViews>
  <sheetFormatPr defaultRowHeight="15" x14ac:dyDescent="0.25"/>
  <cols>
    <col min="1" max="1" width="66.42578125" customWidth="1"/>
    <col min="2" max="2" width="10.7109375" customWidth="1"/>
    <col min="3" max="3" width="3.140625" style="11" customWidth="1"/>
  </cols>
  <sheetData>
    <row r="1" spans="1:11" s="24" customFormat="1" ht="18.75" x14ac:dyDescent="0.3">
      <c r="A1" s="23" t="s">
        <v>25</v>
      </c>
      <c r="C1" s="25"/>
      <c r="D1" s="26" t="s">
        <v>30</v>
      </c>
    </row>
    <row r="2" spans="1:11" s="24" customFormat="1" x14ac:dyDescent="0.25">
      <c r="A2" s="37" t="s">
        <v>29</v>
      </c>
      <c r="C2" s="25"/>
      <c r="D2" s="35" t="s">
        <v>37</v>
      </c>
    </row>
    <row r="3" spans="1:11" x14ac:dyDescent="0.25">
      <c r="A3" t="s">
        <v>12</v>
      </c>
      <c r="B3" s="30">
        <v>1</v>
      </c>
      <c r="C3" s="9"/>
      <c r="D3" t="s">
        <v>31</v>
      </c>
    </row>
    <row r="4" spans="1:11" x14ac:dyDescent="0.25">
      <c r="A4" t="s">
        <v>2</v>
      </c>
      <c r="B4" s="31">
        <v>18.5</v>
      </c>
      <c r="C4" s="10"/>
      <c r="D4" t="s">
        <v>38</v>
      </c>
    </row>
    <row r="5" spans="1:11" x14ac:dyDescent="0.25">
      <c r="A5" t="s">
        <v>13</v>
      </c>
      <c r="B5" s="22">
        <v>5</v>
      </c>
      <c r="D5" s="26" t="s">
        <v>57</v>
      </c>
    </row>
    <row r="6" spans="1:11" x14ac:dyDescent="0.25">
      <c r="A6" s="16" t="s">
        <v>14</v>
      </c>
      <c r="B6" s="38">
        <f>B4-B5</f>
        <v>13.5</v>
      </c>
      <c r="C6" s="10"/>
      <c r="D6" s="39" t="s">
        <v>49</v>
      </c>
    </row>
    <row r="7" spans="1:11" x14ac:dyDescent="0.25">
      <c r="A7" t="s">
        <v>3</v>
      </c>
      <c r="B7" s="31">
        <v>1.05</v>
      </c>
      <c r="C7" s="10"/>
      <c r="D7" t="s">
        <v>32</v>
      </c>
    </row>
    <row r="8" spans="1:11" x14ac:dyDescent="0.25">
      <c r="A8" t="s">
        <v>1</v>
      </c>
      <c r="B8" s="31">
        <v>0.9</v>
      </c>
      <c r="C8" s="10"/>
      <c r="D8" t="s">
        <v>39</v>
      </c>
    </row>
    <row r="9" spans="1:11" x14ac:dyDescent="0.25">
      <c r="A9" t="s">
        <v>42</v>
      </c>
      <c r="B9" s="32" t="s">
        <v>59</v>
      </c>
      <c r="C9" s="12"/>
      <c r="D9" s="35" t="s">
        <v>45</v>
      </c>
    </row>
    <row r="10" spans="1:11" ht="15.75" thickBot="1" x14ac:dyDescent="0.3">
      <c r="A10" t="s">
        <v>48</v>
      </c>
      <c r="B10" s="30">
        <f>20/24</f>
        <v>0.83333333333333337</v>
      </c>
      <c r="C10" s="9"/>
      <c r="D10" t="s">
        <v>18</v>
      </c>
    </row>
    <row r="11" spans="1:11" x14ac:dyDescent="0.25">
      <c r="A11" s="6" t="s">
        <v>6</v>
      </c>
      <c r="B11" s="7"/>
      <c r="C11" s="13"/>
    </row>
    <row r="12" spans="1:11" x14ac:dyDescent="0.25">
      <c r="A12" s="8" t="s">
        <v>0</v>
      </c>
      <c r="B12" s="33">
        <v>0.25</v>
      </c>
      <c r="C12" s="13"/>
      <c r="D12" t="s">
        <v>43</v>
      </c>
    </row>
    <row r="13" spans="1:11" x14ac:dyDescent="0.25">
      <c r="A13" s="8" t="s">
        <v>4</v>
      </c>
      <c r="B13" s="33">
        <v>0.75</v>
      </c>
      <c r="C13" s="13"/>
      <c r="D13" t="s">
        <v>44</v>
      </c>
    </row>
    <row r="14" spans="1:11" x14ac:dyDescent="0.25">
      <c r="A14" s="8" t="s">
        <v>5</v>
      </c>
      <c r="B14" s="33">
        <v>0</v>
      </c>
      <c r="C14" s="13"/>
      <c r="D14" t="s">
        <v>56</v>
      </c>
    </row>
    <row r="15" spans="1:11" ht="15.75" thickBot="1" x14ac:dyDescent="0.3">
      <c r="A15" s="28" t="s">
        <v>22</v>
      </c>
      <c r="B15" s="29" t="str">
        <f>IF(SUM(B12:B14)=100%,"OK","ERROR in B12-B14)")</f>
        <v>OK</v>
      </c>
      <c r="C15" s="13"/>
      <c r="D15" s="39" t="s">
        <v>49</v>
      </c>
    </row>
    <row r="16" spans="1:11" x14ac:dyDescent="0.25">
      <c r="A16" s="1" t="s">
        <v>40</v>
      </c>
      <c r="B16" s="31">
        <v>0</v>
      </c>
      <c r="C16" s="10"/>
      <c r="D16" s="26" t="s">
        <v>26</v>
      </c>
      <c r="E16" s="26"/>
      <c r="F16" s="26"/>
      <c r="G16" s="26"/>
      <c r="H16" s="26"/>
      <c r="I16" s="26"/>
      <c r="J16" s="26"/>
      <c r="K16" s="26"/>
    </row>
    <row r="17" spans="1:11" x14ac:dyDescent="0.25">
      <c r="A17" s="1" t="s">
        <v>41</v>
      </c>
      <c r="B17" s="30">
        <v>0</v>
      </c>
      <c r="C17" s="9"/>
      <c r="D17" s="26" t="s">
        <v>23</v>
      </c>
      <c r="E17" s="26"/>
      <c r="F17" s="26"/>
      <c r="G17" s="26"/>
      <c r="H17" s="26"/>
      <c r="I17" s="26"/>
      <c r="J17" s="26"/>
      <c r="K17" s="26"/>
    </row>
    <row r="18" spans="1:11" x14ac:dyDescent="0.25">
      <c r="A18" s="1" t="s">
        <v>15</v>
      </c>
      <c r="B18" s="34">
        <v>24</v>
      </c>
      <c r="C18" s="14"/>
      <c r="D18" s="26" t="s">
        <v>24</v>
      </c>
      <c r="E18" s="26"/>
      <c r="F18" s="26"/>
      <c r="G18" s="26"/>
      <c r="H18" s="26"/>
      <c r="I18" s="26"/>
      <c r="J18" s="26"/>
      <c r="K18" s="26"/>
    </row>
    <row r="19" spans="1:11" ht="15.75" thickBot="1" x14ac:dyDescent="0.3">
      <c r="A19" s="1"/>
      <c r="D19" s="26" t="s">
        <v>35</v>
      </c>
    </row>
    <row r="20" spans="1:11" x14ac:dyDescent="0.25">
      <c r="A20" s="19" t="s">
        <v>7</v>
      </c>
      <c r="B20" s="20"/>
      <c r="C20" s="15"/>
      <c r="D20" s="39" t="s">
        <v>49</v>
      </c>
    </row>
    <row r="21" spans="1:11" x14ac:dyDescent="0.25">
      <c r="A21" s="2" t="s">
        <v>65</v>
      </c>
      <c r="B21" s="3">
        <f>22/50</f>
        <v>0.44</v>
      </c>
      <c r="C21" s="13"/>
      <c r="D21" t="s">
        <v>46</v>
      </c>
    </row>
    <row r="22" spans="1:11" x14ac:dyDescent="0.25">
      <c r="A22" s="2" t="s">
        <v>66</v>
      </c>
      <c r="B22" s="3">
        <v>0.2</v>
      </c>
      <c r="C22" s="13"/>
      <c r="D22" t="s">
        <v>20</v>
      </c>
    </row>
    <row r="23" spans="1:11" x14ac:dyDescent="0.25">
      <c r="A23" s="2" t="s">
        <v>67</v>
      </c>
      <c r="B23" s="3">
        <v>1</v>
      </c>
      <c r="C23" s="13"/>
      <c r="D23" t="s">
        <v>47</v>
      </c>
    </row>
    <row r="24" spans="1:11" x14ac:dyDescent="0.25">
      <c r="A24" s="2" t="s">
        <v>68</v>
      </c>
      <c r="B24" s="3">
        <v>1</v>
      </c>
      <c r="C24" s="13"/>
      <c r="D24" t="s">
        <v>34</v>
      </c>
    </row>
    <row r="25" spans="1:11" ht="15.75" thickBot="1" x14ac:dyDescent="0.3">
      <c r="A25" s="4"/>
      <c r="B25" s="5"/>
      <c r="C25" s="13"/>
    </row>
    <row r="27" spans="1:11" ht="18.75" x14ac:dyDescent="0.3">
      <c r="A27" s="18" t="s">
        <v>27</v>
      </c>
      <c r="B27" s="16"/>
      <c r="D27" s="39" t="s">
        <v>49</v>
      </c>
    </row>
    <row r="28" spans="1:11" x14ac:dyDescent="0.25">
      <c r="A28" s="16" t="s">
        <v>69</v>
      </c>
      <c r="B28" s="17">
        <f>IF(B9="CW",B21,IF(B9="SSB",B22,IF(B9="FM",B23,IF(B9="DIGITAL",B24,"ERROR IN CELL B9"))))</f>
        <v>0.44</v>
      </c>
      <c r="C28" s="9"/>
      <c r="D28" s="39" t="s">
        <v>49</v>
      </c>
    </row>
    <row r="29" spans="1:11" x14ac:dyDescent="0.25">
      <c r="A29" s="16" t="s">
        <v>17</v>
      </c>
      <c r="B29" s="16">
        <f>B5+B28*B6*B3</f>
        <v>10.940000000000001</v>
      </c>
      <c r="D29" s="39" t="s">
        <v>49</v>
      </c>
    </row>
    <row r="30" spans="1:11" x14ac:dyDescent="0.25">
      <c r="A30" s="16" t="s">
        <v>19</v>
      </c>
      <c r="B30" s="16">
        <f>B12*B29+B7*B13+B8*B14</f>
        <v>3.5225000000000004</v>
      </c>
      <c r="D30" s="39" t="s">
        <v>49</v>
      </c>
    </row>
    <row r="31" spans="1:11" x14ac:dyDescent="0.25">
      <c r="A31" s="16" t="s">
        <v>10</v>
      </c>
      <c r="B31" s="16">
        <f>B30*B10</f>
        <v>2.9354166666666672</v>
      </c>
      <c r="D31" s="39" t="s">
        <v>49</v>
      </c>
    </row>
    <row r="32" spans="1:11" x14ac:dyDescent="0.25">
      <c r="A32" s="16" t="s">
        <v>9</v>
      </c>
      <c r="B32" s="16">
        <f>B16*B17</f>
        <v>0</v>
      </c>
      <c r="D32" s="39" t="s">
        <v>49</v>
      </c>
    </row>
    <row r="33" spans="1:4" ht="15.75" thickBot="1" x14ac:dyDescent="0.3">
      <c r="A33" s="16" t="s">
        <v>11</v>
      </c>
      <c r="B33" s="16">
        <f>SUM(B31:B32)</f>
        <v>2.9354166666666672</v>
      </c>
      <c r="D33" s="39" t="s">
        <v>49</v>
      </c>
    </row>
    <row r="34" spans="1:4" ht="16.5" thickBot="1" x14ac:dyDescent="0.3">
      <c r="A34" s="36" t="s">
        <v>16</v>
      </c>
      <c r="B34" s="21">
        <f>B33*B18</f>
        <v>70.450000000000017</v>
      </c>
      <c r="D34" s="39" t="s">
        <v>49</v>
      </c>
    </row>
    <row r="35" spans="1:4" x14ac:dyDescent="0.25">
      <c r="A35" t="s">
        <v>28</v>
      </c>
      <c r="D35" s="26" t="s">
        <v>36</v>
      </c>
    </row>
    <row r="36" spans="1:4" x14ac:dyDescent="0.25">
      <c r="A36" s="27" t="s">
        <v>33</v>
      </c>
    </row>
    <row r="37" spans="1:4" x14ac:dyDescent="0.25">
      <c r="A37" s="26" t="s">
        <v>61</v>
      </c>
    </row>
    <row r="38" spans="1:4" x14ac:dyDescent="0.25">
      <c r="A38" s="26" t="s">
        <v>21</v>
      </c>
    </row>
    <row r="39" spans="1:4" x14ac:dyDescent="0.25">
      <c r="A39" s="26" t="s">
        <v>50</v>
      </c>
    </row>
    <row r="40" spans="1:4" x14ac:dyDescent="0.25">
      <c r="A40" s="26" t="s">
        <v>51</v>
      </c>
    </row>
    <row r="41" spans="1:4" x14ac:dyDescent="0.25">
      <c r="A41" s="26" t="s">
        <v>52</v>
      </c>
    </row>
    <row r="42" spans="1:4" x14ac:dyDescent="0.25">
      <c r="A42" s="26" t="s">
        <v>53</v>
      </c>
    </row>
    <row r="43" spans="1:4" x14ac:dyDescent="0.25">
      <c r="A43" s="26" t="s">
        <v>54</v>
      </c>
    </row>
    <row r="44" spans="1:4" x14ac:dyDescent="0.25">
      <c r="A44" s="26" t="s">
        <v>55</v>
      </c>
    </row>
    <row r="45" spans="1:4" x14ac:dyDescent="0.25">
      <c r="A45" s="26" t="s">
        <v>62</v>
      </c>
    </row>
    <row r="46" spans="1:4" x14ac:dyDescent="0.25">
      <c r="A46" s="26" t="s">
        <v>63</v>
      </c>
    </row>
    <row r="47" spans="1:4" x14ac:dyDescent="0.25">
      <c r="A47" s="26" t="s">
        <v>64</v>
      </c>
    </row>
  </sheetData>
  <printOptions headings="1" gridLines="1"/>
  <pageMargins left="0.25" right="0.25" top="0.75" bottom="0.75" header="0.3" footer="0.3"/>
  <pageSetup scale="70" orientation="landscape"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7"/>
  <sheetViews>
    <sheetView zoomScaleNormal="100" workbookViewId="0"/>
  </sheetViews>
  <sheetFormatPr defaultRowHeight="15" x14ac:dyDescent="0.25"/>
  <cols>
    <col min="1" max="1" width="66.42578125" customWidth="1"/>
    <col min="2" max="2" width="10.7109375" customWidth="1"/>
    <col min="3" max="3" width="3.140625" style="11" customWidth="1"/>
  </cols>
  <sheetData>
    <row r="1" spans="1:11" s="24" customFormat="1" ht="18.75" x14ac:dyDescent="0.3">
      <c r="A1" s="23" t="s">
        <v>25</v>
      </c>
      <c r="C1" s="25"/>
      <c r="D1" s="26" t="s">
        <v>30</v>
      </c>
    </row>
    <row r="2" spans="1:11" s="24" customFormat="1" x14ac:dyDescent="0.25">
      <c r="A2" s="37" t="s">
        <v>29</v>
      </c>
      <c r="C2" s="25"/>
      <c r="D2" s="35" t="s">
        <v>37</v>
      </c>
    </row>
    <row r="3" spans="1:11" x14ac:dyDescent="0.25">
      <c r="A3" t="s">
        <v>12</v>
      </c>
      <c r="B3" s="30">
        <v>1</v>
      </c>
      <c r="C3" s="9"/>
      <c r="D3" t="s">
        <v>31</v>
      </c>
    </row>
    <row r="4" spans="1:11" x14ac:dyDescent="0.25">
      <c r="A4" t="s">
        <v>2</v>
      </c>
      <c r="B4" s="31">
        <v>18.5</v>
      </c>
      <c r="C4" s="10"/>
      <c r="D4" t="s">
        <v>38</v>
      </c>
    </row>
    <row r="5" spans="1:11" x14ac:dyDescent="0.25">
      <c r="A5" t="s">
        <v>13</v>
      </c>
      <c r="B5" s="22">
        <v>5</v>
      </c>
      <c r="D5" s="26" t="s">
        <v>57</v>
      </c>
    </row>
    <row r="6" spans="1:11" x14ac:dyDescent="0.25">
      <c r="A6" s="16" t="s">
        <v>14</v>
      </c>
      <c r="B6" s="38">
        <f>B4-B5</f>
        <v>13.5</v>
      </c>
      <c r="C6" s="10"/>
      <c r="D6" s="39" t="s">
        <v>49</v>
      </c>
    </row>
    <row r="7" spans="1:11" x14ac:dyDescent="0.25">
      <c r="A7" t="s">
        <v>3</v>
      </c>
      <c r="B7" s="31">
        <v>1.05</v>
      </c>
      <c r="C7" s="10"/>
      <c r="D7" t="s">
        <v>32</v>
      </c>
    </row>
    <row r="8" spans="1:11" x14ac:dyDescent="0.25">
      <c r="A8" t="s">
        <v>1</v>
      </c>
      <c r="B8" s="31">
        <v>0.9</v>
      </c>
      <c r="C8" s="10"/>
      <c r="D8" t="s">
        <v>39</v>
      </c>
    </row>
    <row r="9" spans="1:11" x14ac:dyDescent="0.25">
      <c r="A9" t="s">
        <v>42</v>
      </c>
      <c r="B9" s="32" t="s">
        <v>58</v>
      </c>
      <c r="C9" s="12"/>
      <c r="D9" s="35" t="s">
        <v>45</v>
      </c>
    </row>
    <row r="10" spans="1:11" ht="15.75" thickBot="1" x14ac:dyDescent="0.3">
      <c r="A10" t="s">
        <v>48</v>
      </c>
      <c r="B10" s="30">
        <f>20/24</f>
        <v>0.83333333333333337</v>
      </c>
      <c r="C10" s="9"/>
      <c r="D10" t="s">
        <v>18</v>
      </c>
    </row>
    <row r="11" spans="1:11" x14ac:dyDescent="0.25">
      <c r="A11" s="6" t="s">
        <v>6</v>
      </c>
      <c r="B11" s="7"/>
      <c r="C11" s="13"/>
    </row>
    <row r="12" spans="1:11" x14ac:dyDescent="0.25">
      <c r="A12" s="8" t="s">
        <v>0</v>
      </c>
      <c r="B12" s="33">
        <v>0.25</v>
      </c>
      <c r="C12" s="13"/>
      <c r="D12" t="s">
        <v>43</v>
      </c>
    </row>
    <row r="13" spans="1:11" x14ac:dyDescent="0.25">
      <c r="A13" s="8" t="s">
        <v>4</v>
      </c>
      <c r="B13" s="33">
        <v>0.75</v>
      </c>
      <c r="C13" s="13"/>
      <c r="D13" t="s">
        <v>44</v>
      </c>
    </row>
    <row r="14" spans="1:11" x14ac:dyDescent="0.25">
      <c r="A14" s="8" t="s">
        <v>5</v>
      </c>
      <c r="B14" s="33">
        <v>0</v>
      </c>
      <c r="C14" s="13"/>
      <c r="D14" t="s">
        <v>56</v>
      </c>
    </row>
    <row r="15" spans="1:11" ht="15.75" thickBot="1" x14ac:dyDescent="0.3">
      <c r="A15" s="28" t="s">
        <v>22</v>
      </c>
      <c r="B15" s="29" t="str">
        <f>IF(SUM(B12:B14)=100%,"OK","ERROR in B12-B14)")</f>
        <v>OK</v>
      </c>
      <c r="C15" s="13"/>
      <c r="D15" s="39" t="s">
        <v>49</v>
      </c>
    </row>
    <row r="16" spans="1:11" x14ac:dyDescent="0.25">
      <c r="A16" s="1" t="s">
        <v>40</v>
      </c>
      <c r="B16" s="31">
        <v>0</v>
      </c>
      <c r="C16" s="10"/>
      <c r="D16" s="26" t="s">
        <v>26</v>
      </c>
      <c r="E16" s="26"/>
      <c r="F16" s="26"/>
      <c r="G16" s="26"/>
      <c r="H16" s="26"/>
      <c r="I16" s="26"/>
      <c r="J16" s="26"/>
      <c r="K16" s="26"/>
    </row>
    <row r="17" spans="1:11" x14ac:dyDescent="0.25">
      <c r="A17" s="1" t="s">
        <v>41</v>
      </c>
      <c r="B17" s="30">
        <v>0</v>
      </c>
      <c r="C17" s="9"/>
      <c r="D17" s="26" t="s">
        <v>23</v>
      </c>
      <c r="E17" s="26"/>
      <c r="F17" s="26"/>
      <c r="G17" s="26"/>
      <c r="H17" s="26"/>
      <c r="I17" s="26"/>
      <c r="J17" s="26"/>
      <c r="K17" s="26"/>
    </row>
    <row r="18" spans="1:11" x14ac:dyDescent="0.25">
      <c r="A18" s="1" t="s">
        <v>15</v>
      </c>
      <c r="B18" s="34">
        <v>24</v>
      </c>
      <c r="C18" s="14"/>
      <c r="D18" s="26" t="s">
        <v>24</v>
      </c>
      <c r="E18" s="26"/>
      <c r="F18" s="26"/>
      <c r="G18" s="26"/>
      <c r="H18" s="26"/>
      <c r="I18" s="26"/>
      <c r="J18" s="26"/>
      <c r="K18" s="26"/>
    </row>
    <row r="19" spans="1:11" ht="15.75" thickBot="1" x14ac:dyDescent="0.3">
      <c r="A19" s="1"/>
      <c r="D19" s="26" t="s">
        <v>35</v>
      </c>
    </row>
    <row r="20" spans="1:11" x14ac:dyDescent="0.25">
      <c r="A20" s="19" t="s">
        <v>7</v>
      </c>
      <c r="B20" s="20"/>
      <c r="C20" s="15"/>
      <c r="D20" s="39" t="s">
        <v>49</v>
      </c>
    </row>
    <row r="21" spans="1:11" x14ac:dyDescent="0.25">
      <c r="A21" s="2" t="s">
        <v>65</v>
      </c>
      <c r="B21" s="3">
        <f>22/50</f>
        <v>0.44</v>
      </c>
      <c r="C21" s="13"/>
      <c r="D21" t="s">
        <v>46</v>
      </c>
    </row>
    <row r="22" spans="1:11" x14ac:dyDescent="0.25">
      <c r="A22" s="2" t="s">
        <v>66</v>
      </c>
      <c r="B22" s="3">
        <v>0.2</v>
      </c>
      <c r="C22" s="13"/>
      <c r="D22" t="s">
        <v>20</v>
      </c>
    </row>
    <row r="23" spans="1:11" x14ac:dyDescent="0.25">
      <c r="A23" s="2" t="s">
        <v>67</v>
      </c>
      <c r="B23" s="3">
        <v>1</v>
      </c>
      <c r="C23" s="13"/>
      <c r="D23" t="s">
        <v>47</v>
      </c>
    </row>
    <row r="24" spans="1:11" x14ac:dyDescent="0.25">
      <c r="A24" s="2" t="s">
        <v>68</v>
      </c>
      <c r="B24" s="3">
        <v>1</v>
      </c>
      <c r="C24" s="13"/>
      <c r="D24" t="s">
        <v>34</v>
      </c>
    </row>
    <row r="25" spans="1:11" ht="15.75" thickBot="1" x14ac:dyDescent="0.3">
      <c r="A25" s="4"/>
      <c r="B25" s="5"/>
      <c r="C25" s="13"/>
    </row>
    <row r="27" spans="1:11" ht="18.75" x14ac:dyDescent="0.3">
      <c r="A27" s="18" t="s">
        <v>27</v>
      </c>
      <c r="B27" s="16"/>
      <c r="D27" s="39" t="s">
        <v>49</v>
      </c>
    </row>
    <row r="28" spans="1:11" x14ac:dyDescent="0.25">
      <c r="A28" s="16" t="s">
        <v>69</v>
      </c>
      <c r="B28" s="17">
        <f>IF(B9="CW",B21,IF(B9="SSB",B22,IF(B9="FM",B23,IF(B9="DIGITAL",B24,"ERROR IN CELL B9"))))</f>
        <v>1</v>
      </c>
      <c r="C28" s="9"/>
      <c r="D28" s="39" t="s">
        <v>49</v>
      </c>
    </row>
    <row r="29" spans="1:11" x14ac:dyDescent="0.25">
      <c r="A29" s="16" t="s">
        <v>17</v>
      </c>
      <c r="B29" s="16">
        <f>B5+B28*B6*B3</f>
        <v>18.5</v>
      </c>
      <c r="D29" s="39" t="s">
        <v>49</v>
      </c>
    </row>
    <row r="30" spans="1:11" x14ac:dyDescent="0.25">
      <c r="A30" s="16" t="s">
        <v>19</v>
      </c>
      <c r="B30" s="16">
        <f>B12*B29+B7*B13+B8*B14</f>
        <v>5.4124999999999996</v>
      </c>
      <c r="D30" s="39" t="s">
        <v>49</v>
      </c>
    </row>
    <row r="31" spans="1:11" x14ac:dyDescent="0.25">
      <c r="A31" s="16" t="s">
        <v>10</v>
      </c>
      <c r="B31" s="16">
        <f>B30*B10</f>
        <v>4.510416666666667</v>
      </c>
      <c r="D31" s="39" t="s">
        <v>49</v>
      </c>
    </row>
    <row r="32" spans="1:11" x14ac:dyDescent="0.25">
      <c r="A32" s="16" t="s">
        <v>9</v>
      </c>
      <c r="B32" s="16">
        <f>B16*B17</f>
        <v>0</v>
      </c>
      <c r="D32" s="39" t="s">
        <v>49</v>
      </c>
    </row>
    <row r="33" spans="1:4" ht="15.75" thickBot="1" x14ac:dyDescent="0.3">
      <c r="A33" s="16" t="s">
        <v>11</v>
      </c>
      <c r="B33" s="16">
        <f>SUM(B31:B32)</f>
        <v>4.510416666666667</v>
      </c>
      <c r="D33" s="39" t="s">
        <v>49</v>
      </c>
    </row>
    <row r="34" spans="1:4" ht="16.5" thickBot="1" x14ac:dyDescent="0.3">
      <c r="A34" s="36" t="s">
        <v>16</v>
      </c>
      <c r="B34" s="21">
        <f>B33*B18</f>
        <v>108.25</v>
      </c>
      <c r="D34" s="39" t="s">
        <v>49</v>
      </c>
    </row>
    <row r="35" spans="1:4" x14ac:dyDescent="0.25">
      <c r="A35" t="s">
        <v>28</v>
      </c>
      <c r="D35" s="26" t="s">
        <v>36</v>
      </c>
    </row>
    <row r="36" spans="1:4" x14ac:dyDescent="0.25">
      <c r="A36" s="27" t="s">
        <v>33</v>
      </c>
    </row>
    <row r="37" spans="1:4" x14ac:dyDescent="0.25">
      <c r="A37" s="26" t="s">
        <v>61</v>
      </c>
    </row>
    <row r="38" spans="1:4" x14ac:dyDescent="0.25">
      <c r="A38" s="26" t="s">
        <v>21</v>
      </c>
    </row>
    <row r="39" spans="1:4" x14ac:dyDescent="0.25">
      <c r="A39" s="26" t="s">
        <v>50</v>
      </c>
    </row>
    <row r="40" spans="1:4" x14ac:dyDescent="0.25">
      <c r="A40" s="26" t="s">
        <v>51</v>
      </c>
    </row>
    <row r="41" spans="1:4" x14ac:dyDescent="0.25">
      <c r="A41" s="26" t="s">
        <v>52</v>
      </c>
    </row>
    <row r="42" spans="1:4" x14ac:dyDescent="0.25">
      <c r="A42" s="26" t="s">
        <v>53</v>
      </c>
    </row>
    <row r="43" spans="1:4" x14ac:dyDescent="0.25">
      <c r="A43" s="26" t="s">
        <v>54</v>
      </c>
    </row>
    <row r="44" spans="1:4" x14ac:dyDescent="0.25">
      <c r="A44" s="26" t="s">
        <v>55</v>
      </c>
    </row>
    <row r="45" spans="1:4" x14ac:dyDescent="0.25">
      <c r="A45" s="26" t="s">
        <v>62</v>
      </c>
    </row>
    <row r="46" spans="1:4" x14ac:dyDescent="0.25">
      <c r="A46" s="26" t="s">
        <v>63</v>
      </c>
    </row>
    <row r="47" spans="1:4" x14ac:dyDescent="0.25">
      <c r="A47" s="26" t="s">
        <v>64</v>
      </c>
    </row>
  </sheetData>
  <printOptions headings="1" gridLines="1"/>
  <pageMargins left="0.25" right="0.25" top="0.75" bottom="0.75" header="0.3" footer="0.3"/>
  <pageSetup scale="70" orientation="landscape"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47"/>
  <sheetViews>
    <sheetView zoomScaleNormal="100" workbookViewId="0"/>
  </sheetViews>
  <sheetFormatPr defaultRowHeight="15" x14ac:dyDescent="0.25"/>
  <cols>
    <col min="1" max="1" width="66.42578125" customWidth="1"/>
    <col min="2" max="2" width="10.7109375" customWidth="1"/>
    <col min="3" max="3" width="3.140625" style="11" customWidth="1"/>
  </cols>
  <sheetData>
    <row r="1" spans="1:11" s="24" customFormat="1" ht="18.75" x14ac:dyDescent="0.3">
      <c r="A1" s="23" t="s">
        <v>25</v>
      </c>
      <c r="C1" s="25"/>
      <c r="D1" s="26" t="s">
        <v>30</v>
      </c>
    </row>
    <row r="2" spans="1:11" s="24" customFormat="1" x14ac:dyDescent="0.25">
      <c r="A2" s="37" t="s">
        <v>29</v>
      </c>
      <c r="C2" s="25"/>
      <c r="D2" s="35" t="s">
        <v>37</v>
      </c>
    </row>
    <row r="3" spans="1:11" x14ac:dyDescent="0.25">
      <c r="A3" t="s">
        <v>12</v>
      </c>
      <c r="B3" s="30">
        <v>0.5</v>
      </c>
      <c r="C3" s="9"/>
      <c r="D3" t="s">
        <v>31</v>
      </c>
    </row>
    <row r="4" spans="1:11" x14ac:dyDescent="0.25">
      <c r="A4" t="s">
        <v>2</v>
      </c>
      <c r="B4" s="31">
        <v>18.5</v>
      </c>
      <c r="C4" s="10"/>
      <c r="D4" t="s">
        <v>38</v>
      </c>
    </row>
    <row r="5" spans="1:11" x14ac:dyDescent="0.25">
      <c r="A5" t="s">
        <v>13</v>
      </c>
      <c r="B5" s="22">
        <v>5</v>
      </c>
      <c r="D5" s="26" t="s">
        <v>57</v>
      </c>
    </row>
    <row r="6" spans="1:11" x14ac:dyDescent="0.25">
      <c r="A6" s="16" t="s">
        <v>14</v>
      </c>
      <c r="B6" s="38">
        <f>B4-B5</f>
        <v>13.5</v>
      </c>
      <c r="C6" s="10"/>
      <c r="D6" s="39" t="s">
        <v>49</v>
      </c>
    </row>
    <row r="7" spans="1:11" x14ac:dyDescent="0.25">
      <c r="A7" t="s">
        <v>3</v>
      </c>
      <c r="B7" s="31">
        <v>1.05</v>
      </c>
      <c r="C7" s="10"/>
      <c r="D7" t="s">
        <v>32</v>
      </c>
    </row>
    <row r="8" spans="1:11" x14ac:dyDescent="0.25">
      <c r="A8" t="s">
        <v>1</v>
      </c>
      <c r="B8" s="31">
        <v>0.9</v>
      </c>
      <c r="C8" s="10"/>
      <c r="D8" t="s">
        <v>39</v>
      </c>
    </row>
    <row r="9" spans="1:11" x14ac:dyDescent="0.25">
      <c r="A9" t="s">
        <v>42</v>
      </c>
      <c r="B9" s="32" t="s">
        <v>58</v>
      </c>
      <c r="C9" s="12"/>
      <c r="D9" s="35" t="s">
        <v>45</v>
      </c>
    </row>
    <row r="10" spans="1:11" ht="15.75" thickBot="1" x14ac:dyDescent="0.3">
      <c r="A10" t="s">
        <v>48</v>
      </c>
      <c r="B10" s="30">
        <f>20/24</f>
        <v>0.83333333333333337</v>
      </c>
      <c r="C10" s="9"/>
      <c r="D10" t="s">
        <v>18</v>
      </c>
    </row>
    <row r="11" spans="1:11" x14ac:dyDescent="0.25">
      <c r="A11" s="6" t="s">
        <v>6</v>
      </c>
      <c r="B11" s="7"/>
      <c r="C11" s="13"/>
    </row>
    <row r="12" spans="1:11" x14ac:dyDescent="0.25">
      <c r="A12" s="8" t="s">
        <v>0</v>
      </c>
      <c r="B12" s="33">
        <v>0.25</v>
      </c>
      <c r="C12" s="13"/>
      <c r="D12" t="s">
        <v>43</v>
      </c>
    </row>
    <row r="13" spans="1:11" x14ac:dyDescent="0.25">
      <c r="A13" s="8" t="s">
        <v>4</v>
      </c>
      <c r="B13" s="33">
        <v>0.75</v>
      </c>
      <c r="C13" s="13"/>
      <c r="D13" t="s">
        <v>44</v>
      </c>
    </row>
    <row r="14" spans="1:11" x14ac:dyDescent="0.25">
      <c r="A14" s="8" t="s">
        <v>5</v>
      </c>
      <c r="B14" s="33">
        <v>0</v>
      </c>
      <c r="C14" s="13"/>
      <c r="D14" t="s">
        <v>56</v>
      </c>
    </row>
    <row r="15" spans="1:11" ht="15.75" thickBot="1" x14ac:dyDescent="0.3">
      <c r="A15" s="28" t="s">
        <v>22</v>
      </c>
      <c r="B15" s="29" t="str">
        <f>IF(SUM(B12:B14)=100%,"OK","ERROR in B12-B14)")</f>
        <v>OK</v>
      </c>
      <c r="C15" s="13"/>
      <c r="D15" s="39" t="s">
        <v>49</v>
      </c>
    </row>
    <row r="16" spans="1:11" x14ac:dyDescent="0.25">
      <c r="A16" s="1" t="s">
        <v>40</v>
      </c>
      <c r="B16" s="31">
        <v>0</v>
      </c>
      <c r="C16" s="10"/>
      <c r="D16" s="26" t="s">
        <v>26</v>
      </c>
      <c r="E16" s="26"/>
      <c r="F16" s="26"/>
      <c r="G16" s="26"/>
      <c r="H16" s="26"/>
      <c r="I16" s="26"/>
      <c r="J16" s="26"/>
      <c r="K16" s="26"/>
    </row>
    <row r="17" spans="1:11" x14ac:dyDescent="0.25">
      <c r="A17" s="1" t="s">
        <v>41</v>
      </c>
      <c r="B17" s="30">
        <v>0</v>
      </c>
      <c r="C17" s="9"/>
      <c r="D17" s="26" t="s">
        <v>23</v>
      </c>
      <c r="E17" s="26"/>
      <c r="F17" s="26"/>
      <c r="G17" s="26"/>
      <c r="H17" s="26"/>
      <c r="I17" s="26"/>
      <c r="J17" s="26"/>
      <c r="K17" s="26"/>
    </row>
    <row r="18" spans="1:11" x14ac:dyDescent="0.25">
      <c r="A18" s="1" t="s">
        <v>15</v>
      </c>
      <c r="B18" s="34">
        <v>24</v>
      </c>
      <c r="C18" s="14"/>
      <c r="D18" s="26" t="s">
        <v>24</v>
      </c>
      <c r="E18" s="26"/>
      <c r="F18" s="26"/>
      <c r="G18" s="26"/>
      <c r="H18" s="26"/>
      <c r="I18" s="26"/>
      <c r="J18" s="26"/>
      <c r="K18" s="26"/>
    </row>
    <row r="19" spans="1:11" ht="15.75" thickBot="1" x14ac:dyDescent="0.3">
      <c r="A19" s="1"/>
      <c r="D19" s="26" t="s">
        <v>35</v>
      </c>
    </row>
    <row r="20" spans="1:11" x14ac:dyDescent="0.25">
      <c r="A20" s="19" t="s">
        <v>7</v>
      </c>
      <c r="B20" s="20"/>
      <c r="C20" s="15"/>
      <c r="D20" s="39" t="s">
        <v>49</v>
      </c>
    </row>
    <row r="21" spans="1:11" x14ac:dyDescent="0.25">
      <c r="A21" s="2" t="s">
        <v>65</v>
      </c>
      <c r="B21" s="3">
        <f>22/50</f>
        <v>0.44</v>
      </c>
      <c r="C21" s="13"/>
      <c r="D21" t="s">
        <v>46</v>
      </c>
    </row>
    <row r="22" spans="1:11" x14ac:dyDescent="0.25">
      <c r="A22" s="2" t="s">
        <v>66</v>
      </c>
      <c r="B22" s="3">
        <v>0.2</v>
      </c>
      <c r="C22" s="13"/>
      <c r="D22" t="s">
        <v>20</v>
      </c>
    </row>
    <row r="23" spans="1:11" x14ac:dyDescent="0.25">
      <c r="A23" s="2" t="s">
        <v>67</v>
      </c>
      <c r="B23" s="3">
        <v>1</v>
      </c>
      <c r="C23" s="13"/>
      <c r="D23" t="s">
        <v>47</v>
      </c>
    </row>
    <row r="24" spans="1:11" x14ac:dyDescent="0.25">
      <c r="A24" s="2" t="s">
        <v>68</v>
      </c>
      <c r="B24" s="3">
        <v>1</v>
      </c>
      <c r="C24" s="13"/>
      <c r="D24" t="s">
        <v>34</v>
      </c>
    </row>
    <row r="25" spans="1:11" ht="15.75" thickBot="1" x14ac:dyDescent="0.3">
      <c r="A25" s="4"/>
      <c r="B25" s="5"/>
      <c r="C25" s="13"/>
    </row>
    <row r="27" spans="1:11" ht="18.75" x14ac:dyDescent="0.3">
      <c r="A27" s="18" t="s">
        <v>27</v>
      </c>
      <c r="B27" s="16"/>
      <c r="D27" s="39" t="s">
        <v>49</v>
      </c>
    </row>
    <row r="28" spans="1:11" x14ac:dyDescent="0.25">
      <c r="A28" s="16" t="s">
        <v>69</v>
      </c>
      <c r="B28" s="17">
        <f>IF(B9="CW",B21,IF(B9="SSB",B22,IF(B9="FM",B23,IF(B9="DIGITAL",B24,"ERROR IN CELL B9"))))</f>
        <v>1</v>
      </c>
      <c r="C28" s="9"/>
      <c r="D28" s="39" t="s">
        <v>49</v>
      </c>
    </row>
    <row r="29" spans="1:11" x14ac:dyDescent="0.25">
      <c r="A29" s="16" t="s">
        <v>17</v>
      </c>
      <c r="B29" s="16">
        <f>B5+B28*B6*B3</f>
        <v>11.75</v>
      </c>
      <c r="D29" s="39" t="s">
        <v>49</v>
      </c>
    </row>
    <row r="30" spans="1:11" x14ac:dyDescent="0.25">
      <c r="A30" s="16" t="s">
        <v>19</v>
      </c>
      <c r="B30" s="16">
        <f>B12*B29+B7*B13+B8*B14</f>
        <v>3.7250000000000001</v>
      </c>
      <c r="D30" s="39" t="s">
        <v>49</v>
      </c>
    </row>
    <row r="31" spans="1:11" x14ac:dyDescent="0.25">
      <c r="A31" s="16" t="s">
        <v>10</v>
      </c>
      <c r="B31" s="16">
        <f>B30*B10</f>
        <v>3.104166666666667</v>
      </c>
      <c r="D31" s="39" t="s">
        <v>49</v>
      </c>
    </row>
    <row r="32" spans="1:11" x14ac:dyDescent="0.25">
      <c r="A32" s="16" t="s">
        <v>9</v>
      </c>
      <c r="B32" s="16">
        <f>B16*B17</f>
        <v>0</v>
      </c>
      <c r="D32" s="39" t="s">
        <v>49</v>
      </c>
    </row>
    <row r="33" spans="1:4" ht="15.75" thickBot="1" x14ac:dyDescent="0.3">
      <c r="A33" s="16" t="s">
        <v>11</v>
      </c>
      <c r="B33" s="16">
        <f>SUM(B31:B32)</f>
        <v>3.104166666666667</v>
      </c>
      <c r="D33" s="39" t="s">
        <v>49</v>
      </c>
    </row>
    <row r="34" spans="1:4" ht="16.5" thickBot="1" x14ac:dyDescent="0.3">
      <c r="A34" s="36" t="s">
        <v>16</v>
      </c>
      <c r="B34" s="21">
        <f>B33*B18</f>
        <v>74.5</v>
      </c>
      <c r="D34" s="39" t="s">
        <v>49</v>
      </c>
    </row>
    <row r="35" spans="1:4" x14ac:dyDescent="0.25">
      <c r="A35" t="s">
        <v>28</v>
      </c>
      <c r="D35" s="26" t="s">
        <v>36</v>
      </c>
    </row>
    <row r="36" spans="1:4" x14ac:dyDescent="0.25">
      <c r="A36" s="27" t="s">
        <v>33</v>
      </c>
    </row>
    <row r="37" spans="1:4" x14ac:dyDescent="0.25">
      <c r="A37" s="26" t="s">
        <v>61</v>
      </c>
    </row>
    <row r="38" spans="1:4" x14ac:dyDescent="0.25">
      <c r="A38" s="26" t="s">
        <v>21</v>
      </c>
    </row>
    <row r="39" spans="1:4" x14ac:dyDescent="0.25">
      <c r="A39" s="26" t="s">
        <v>50</v>
      </c>
    </row>
    <row r="40" spans="1:4" x14ac:dyDescent="0.25">
      <c r="A40" s="26" t="s">
        <v>51</v>
      </c>
    </row>
    <row r="41" spans="1:4" x14ac:dyDescent="0.25">
      <c r="A41" s="26" t="s">
        <v>52</v>
      </c>
    </row>
    <row r="42" spans="1:4" x14ac:dyDescent="0.25">
      <c r="A42" s="26" t="s">
        <v>53</v>
      </c>
    </row>
    <row r="43" spans="1:4" x14ac:dyDescent="0.25">
      <c r="A43" s="26" t="s">
        <v>54</v>
      </c>
    </row>
    <row r="44" spans="1:4" x14ac:dyDescent="0.25">
      <c r="A44" s="26" t="s">
        <v>55</v>
      </c>
    </row>
    <row r="45" spans="1:4" x14ac:dyDescent="0.25">
      <c r="A45" s="26" t="s">
        <v>62</v>
      </c>
    </row>
    <row r="46" spans="1:4" x14ac:dyDescent="0.25">
      <c r="A46" s="26" t="s">
        <v>63</v>
      </c>
    </row>
    <row r="47" spans="1:4" x14ac:dyDescent="0.25">
      <c r="A47" s="26" t="s">
        <v>64</v>
      </c>
    </row>
  </sheetData>
  <printOptions headings="1" gridLines="1"/>
  <pageMargins left="0.25" right="0.25" top="0.75" bottom="0.75" header="0.3" footer="0.3"/>
  <pageSetup scale="70"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Calculator</vt:lpstr>
      <vt:lpstr>FT991A-SSB FD</vt:lpstr>
      <vt:lpstr>FT991A-CW-FD</vt:lpstr>
      <vt:lpstr>FT991A-FT8-FD</vt:lpstr>
      <vt:lpstr>FT991A-FT8-FD-50%</vt:lpstr>
      <vt:lpstr>IC7300-SSB-FD</vt:lpstr>
      <vt:lpstr>IC7300-CW-FD</vt:lpstr>
      <vt:lpstr>IC7300-FT8-FD</vt:lpstr>
      <vt:lpstr>IC7300-FT8-FD-50%</vt:lpstr>
      <vt:lpstr>FT991A-SSB-PARK</vt:lpstr>
      <vt:lpstr>FT991A-CW-PARK</vt:lpstr>
      <vt:lpstr>FT991A-FT8-PARK</vt:lpstr>
      <vt:lpstr>FT991A-FT8-PARK-50%</vt:lpstr>
      <vt:lpstr>IC7300-SSB-PARK</vt:lpstr>
      <vt:lpstr>IC7300-CW-PARK</vt:lpstr>
      <vt:lpstr>IC7300-FT8-PARK</vt:lpstr>
      <vt:lpstr>IC7300-FT8-PARK-50%</vt:lpstr>
      <vt:lpstr>ID-5100A-PARK-10%</vt:lpstr>
      <vt:lpstr>Calculator!Print_Area</vt:lpstr>
      <vt:lpstr>'FT991A-CW-FD'!Print_Area</vt:lpstr>
      <vt:lpstr>'FT991A-CW-PARK'!Print_Area</vt:lpstr>
      <vt:lpstr>'FT991A-FT8-FD'!Print_Area</vt:lpstr>
      <vt:lpstr>'FT991A-FT8-FD-50%'!Print_Area</vt:lpstr>
      <vt:lpstr>'FT991A-FT8-PARK'!Print_Area</vt:lpstr>
      <vt:lpstr>'FT991A-FT8-PARK-50%'!Print_Area</vt:lpstr>
      <vt:lpstr>'FT991A-SSB FD'!Print_Area</vt:lpstr>
      <vt:lpstr>'FT991A-SSB-PARK'!Print_Area</vt:lpstr>
      <vt:lpstr>'IC7300-CW-FD'!Print_Area</vt:lpstr>
      <vt:lpstr>'IC7300-CW-PARK'!Print_Area</vt:lpstr>
      <vt:lpstr>'IC7300-FT8-FD'!Print_Area</vt:lpstr>
      <vt:lpstr>'IC7300-FT8-FD-50%'!Print_Area</vt:lpstr>
      <vt:lpstr>'IC7300-FT8-PARK'!Print_Area</vt:lpstr>
      <vt:lpstr>'IC7300-FT8-PARK-50%'!Print_Area</vt:lpstr>
      <vt:lpstr>'IC7300-SSB-FD'!Print_Area</vt:lpstr>
      <vt:lpstr>'IC7300-SSB-PARK'!Print_Area</vt:lpstr>
      <vt:lpstr>'ID-5100A-PARK-10%'!Print_Area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Wilkie</dc:creator>
  <cp:lastModifiedBy>David Wilkie</cp:lastModifiedBy>
  <cp:lastPrinted>2020-08-07T20:58:49Z</cp:lastPrinted>
  <dcterms:created xsi:type="dcterms:W3CDTF">2020-08-02T18:00:53Z</dcterms:created>
  <dcterms:modified xsi:type="dcterms:W3CDTF">2020-08-11T21:48:35Z</dcterms:modified>
</cp:coreProperties>
</file>